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orr\Documents\New folder\Content\"/>
    </mc:Choice>
  </mc:AlternateContent>
  <xr:revisionPtr revIDLastSave="0" documentId="13_ncr:1_{44C89696-5F41-4FFF-A756-DF71F1415D9E}" xr6:coauthVersionLast="45" xr6:coauthVersionMax="45" xr10:uidLastSave="{00000000-0000-0000-0000-000000000000}"/>
  <bookViews>
    <workbookView xWindow="-120" yWindow="-120" windowWidth="29040" windowHeight="15840" xr2:uid="{278A8DD7-674B-4F15-AF4A-A97FF09FC2AC}"/>
  </bookViews>
  <sheets>
    <sheet name="Ecommerce P&amp;L and CAC - LTV &gt;&gt;&gt;" sheetId="10" r:id="rId1"/>
    <sheet name="Ecommerce P&amp;L" sheetId="9" r:id="rId2"/>
    <sheet name="CAC &amp; LTV summary" sheetId="4" r:id="rId3"/>
    <sheet name="Workings&gt;&gt;&gt;" sheetId="8" r:id="rId4"/>
    <sheet name="Full Dataset and LTV calc" sheetId="1" r:id="rId5"/>
    <sheet name="CAC calcs" sheetId="7" r:id="rId6"/>
  </sheets>
  <definedNames>
    <definedName name="_xlnm._FilterDatabase" localSheetId="1" hidden="1">'Ecommerce P&amp;L'!$A$1:$N$9</definedName>
    <definedName name="_xlnm._FilterDatabase" localSheetId="4" hidden="1">'Full Dataset and LTV calc'!$A$1:$D$1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0" l="1"/>
  <c r="H29" i="9"/>
  <c r="B16" i="4" l="1"/>
  <c r="G26" i="9"/>
  <c r="F26" i="9"/>
  <c r="I26" i="9"/>
  <c r="D26" i="9"/>
  <c r="C26" i="9"/>
  <c r="N15" i="9"/>
  <c r="L16" i="9"/>
  <c r="D16" i="9"/>
  <c r="K16" i="9"/>
  <c r="H16" i="9"/>
  <c r="G16" i="9"/>
  <c r="C16" i="9"/>
  <c r="N13" i="9"/>
  <c r="H9" i="9"/>
  <c r="G9" i="9"/>
  <c r="F9" i="9"/>
  <c r="M26" i="9"/>
  <c r="M1" i="9" s="1"/>
  <c r="L26" i="9"/>
  <c r="L1" i="9" s="1"/>
  <c r="K26" i="9"/>
  <c r="K1" i="9" s="1"/>
  <c r="J26" i="9"/>
  <c r="H26" i="9"/>
  <c r="E26" i="9"/>
  <c r="A26" i="9"/>
  <c r="N25" i="9"/>
  <c r="N24" i="9"/>
  <c r="N23" i="9"/>
  <c r="M16" i="9"/>
  <c r="E16" i="9"/>
  <c r="M9" i="9"/>
  <c r="L9" i="9"/>
  <c r="K9" i="9"/>
  <c r="J9" i="9"/>
  <c r="I9" i="9"/>
  <c r="E9" i="9"/>
  <c r="D9" i="9"/>
  <c r="C9" i="9"/>
  <c r="J1" i="9"/>
  <c r="N22" i="9" l="1"/>
  <c r="B26" i="9"/>
  <c r="J16" i="9"/>
  <c r="J17" i="9" s="1"/>
  <c r="I16" i="9"/>
  <c r="I17" i="9" s="1"/>
  <c r="F16" i="9"/>
  <c r="F17" i="9" s="1"/>
  <c r="N14" i="9"/>
  <c r="B16" i="9"/>
  <c r="N12" i="9"/>
  <c r="N16" i="9" s="1"/>
  <c r="N8" i="9"/>
  <c r="N7" i="9"/>
  <c r="B9" i="9"/>
  <c r="N21" i="9"/>
  <c r="N1" i="9"/>
  <c r="H17" i="9"/>
  <c r="H18" i="9" s="1"/>
  <c r="C17" i="9"/>
  <c r="K17" i="9"/>
  <c r="D17" i="9"/>
  <c r="L17" i="9"/>
  <c r="E17" i="9"/>
  <c r="M17" i="9"/>
  <c r="G17" i="9"/>
  <c r="N9" i="9"/>
  <c r="N26" i="9" l="1"/>
  <c r="B17" i="9"/>
  <c r="B18" i="9" s="1"/>
  <c r="H27" i="9"/>
  <c r="H28" i="9" s="1"/>
  <c r="G27" i="9"/>
  <c r="G18" i="9"/>
  <c r="L27" i="9"/>
  <c r="L18" i="9"/>
  <c r="B27" i="9"/>
  <c r="K27" i="9"/>
  <c r="K18" i="9"/>
  <c r="F27" i="9"/>
  <c r="F18" i="9"/>
  <c r="D18" i="9"/>
  <c r="D27" i="9"/>
  <c r="I27" i="9"/>
  <c r="I18" i="9"/>
  <c r="C27" i="9"/>
  <c r="C18" i="9"/>
  <c r="N17" i="9"/>
  <c r="J18" i="9"/>
  <c r="J27" i="9"/>
  <c r="M27" i="9"/>
  <c r="M18" i="9"/>
  <c r="E27" i="9"/>
  <c r="E18" i="9"/>
  <c r="N27" i="9" l="1"/>
  <c r="N18" i="9"/>
  <c r="E28" i="9"/>
  <c r="M28" i="9"/>
  <c r="J28" i="9"/>
  <c r="F28" i="9"/>
  <c r="C28" i="9"/>
  <c r="K28" i="9"/>
  <c r="L28" i="9"/>
  <c r="I28" i="9"/>
  <c r="B28" i="9"/>
  <c r="D28" i="9"/>
  <c r="G28" i="9"/>
  <c r="N28" i="9" l="1"/>
  <c r="AL9" i="7" l="1"/>
  <c r="AL8" i="7"/>
  <c r="AL7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G9" i="1"/>
  <c r="G6" i="1" l="1"/>
  <c r="G3" i="1"/>
  <c r="G4" i="1" s="1"/>
  <c r="B6" i="4" s="1"/>
  <c r="G2" i="1"/>
  <c r="G7" i="1" l="1"/>
  <c r="G10" i="1" s="1"/>
  <c r="B8" i="4" s="1"/>
  <c r="D9" i="7"/>
  <c r="C9" i="7"/>
  <c r="B9" i="7"/>
  <c r="B9" i="4" l="1"/>
  <c r="B12" i="4" s="1"/>
  <c r="B15" i="4" s="1"/>
  <c r="B17" i="4" s="1"/>
  <c r="E9" i="7" l="1"/>
  <c r="F9" i="7"/>
  <c r="G9" i="7" l="1"/>
  <c r="H9" i="7"/>
  <c r="I9" i="7" l="1"/>
  <c r="J9" i="7" l="1"/>
</calcChain>
</file>

<file path=xl/sharedStrings.xml><?xml version="1.0" encoding="utf-8"?>
<sst xmlns="http://schemas.openxmlformats.org/spreadsheetml/2006/main" count="1150" uniqueCount="345">
  <si>
    <t>order id</t>
  </si>
  <si>
    <t>product sales</t>
  </si>
  <si>
    <t>Average Order Value</t>
  </si>
  <si>
    <t>Full date</t>
  </si>
  <si>
    <t>Purchase Frequency (12 month estimate)</t>
  </si>
  <si>
    <t>Customer Value</t>
  </si>
  <si>
    <t>New Customer Wins</t>
  </si>
  <si>
    <t>Total</t>
  </si>
  <si>
    <t>Customer Acquisition Cost</t>
  </si>
  <si>
    <t>KPIs</t>
  </si>
  <si>
    <t>Customer’s Average Lifespan (estimate in years)</t>
  </si>
  <si>
    <t>CAC - LTV Summary</t>
  </si>
  <si>
    <t>Customer / ID</t>
  </si>
  <si>
    <t>Customer 39</t>
  </si>
  <si>
    <t>Customer 51</t>
  </si>
  <si>
    <t>Customer 286</t>
  </si>
  <si>
    <t>Customer 252</t>
  </si>
  <si>
    <t>Customer 298</t>
  </si>
  <si>
    <t>Customer 297</t>
  </si>
  <si>
    <t>Customer 98</t>
  </si>
  <si>
    <t>Customer 156</t>
  </si>
  <si>
    <t>Customer 8</t>
  </si>
  <si>
    <t>Customer 203</t>
  </si>
  <si>
    <t>Customer 133</t>
  </si>
  <si>
    <t>Customer 103</t>
  </si>
  <si>
    <t>Customer 202</t>
  </si>
  <si>
    <t>Customer 23</t>
  </si>
  <si>
    <t>Customer 139</t>
  </si>
  <si>
    <t>Customer 65</t>
  </si>
  <si>
    <t>Customer 33</t>
  </si>
  <si>
    <t>Customer 160</t>
  </si>
  <si>
    <t>Customer 228</t>
  </si>
  <si>
    <t>Customer 45</t>
  </si>
  <si>
    <t>Customer 113</t>
  </si>
  <si>
    <t>Customer 68</t>
  </si>
  <si>
    <t>Customer 89</t>
  </si>
  <si>
    <t>Customer 16</t>
  </si>
  <si>
    <t>Customer 281</t>
  </si>
  <si>
    <t>Customer 4</t>
  </si>
  <si>
    <t>Customer 105</t>
  </si>
  <si>
    <t>Customer 294</t>
  </si>
  <si>
    <t>Customer 287</t>
  </si>
  <si>
    <t>Customer 233</t>
  </si>
  <si>
    <t>Customer 205</t>
  </si>
  <si>
    <t>Customer 259</t>
  </si>
  <si>
    <t>Customer 76</t>
  </si>
  <si>
    <t>Customer 221</t>
  </si>
  <si>
    <t>Customer 41</t>
  </si>
  <si>
    <t>Customer 106</t>
  </si>
  <si>
    <t>Customer 83</t>
  </si>
  <si>
    <t>Customer 2</t>
  </si>
  <si>
    <t>Customer 129</t>
  </si>
  <si>
    <t>Customer 238</t>
  </si>
  <si>
    <t>Customer 46</t>
  </si>
  <si>
    <t>Customer 11</t>
  </si>
  <si>
    <t>Customer 1</t>
  </si>
  <si>
    <t>Customer 111</t>
  </si>
  <si>
    <t>Customer 60</t>
  </si>
  <si>
    <t>Customer 59</t>
  </si>
  <si>
    <t>Customer 184</t>
  </si>
  <si>
    <t>Customer 263</t>
  </si>
  <si>
    <t>Customer 143</t>
  </si>
  <si>
    <t>Customer 241</t>
  </si>
  <si>
    <t>Customer 35</t>
  </si>
  <si>
    <t>Customer 289</t>
  </si>
  <si>
    <t>Customer 55</t>
  </si>
  <si>
    <t>Customer 200</t>
  </si>
  <si>
    <t>Customer 220</t>
  </si>
  <si>
    <t>Customer 255</t>
  </si>
  <si>
    <t>Customer 49</t>
  </si>
  <si>
    <t>Customer 234</t>
  </si>
  <si>
    <t>Customer 226</t>
  </si>
  <si>
    <t>Customer 81</t>
  </si>
  <si>
    <t>Customer 247</t>
  </si>
  <si>
    <t>Customer 22</t>
  </si>
  <si>
    <t>Customer 235</t>
  </si>
  <si>
    <t>Customer 246</t>
  </si>
  <si>
    <t>Customer 223</t>
  </si>
  <si>
    <t>Customer 214</t>
  </si>
  <si>
    <t>Customer 121</t>
  </si>
  <si>
    <t>Customer 116</t>
  </si>
  <si>
    <t>Customer 244</t>
  </si>
  <si>
    <t>Customer 254</t>
  </si>
  <si>
    <t>Customer 166</t>
  </si>
  <si>
    <t>Customer 293</t>
  </si>
  <si>
    <t>Customer 296</t>
  </si>
  <si>
    <t>Customer 90</t>
  </si>
  <si>
    <t>Customer 271</t>
  </si>
  <si>
    <t>Customer 261</t>
  </si>
  <si>
    <t>Customer 249</t>
  </si>
  <si>
    <t>Customer 278</t>
  </si>
  <si>
    <t>Customer 125</t>
  </si>
  <si>
    <t>Customer 130</t>
  </si>
  <si>
    <t>Customer 85</t>
  </si>
  <si>
    <t>Customer 99</t>
  </si>
  <si>
    <t>Customer 239</t>
  </si>
  <si>
    <t>Customer 110</t>
  </si>
  <si>
    <t>Customer 86</t>
  </si>
  <si>
    <t>Customer 56</t>
  </si>
  <si>
    <t>Customer 14</t>
  </si>
  <si>
    <t>Customer 84</t>
  </si>
  <si>
    <t>Customer 155</t>
  </si>
  <si>
    <t>Customer 67</t>
  </si>
  <si>
    <t>Customer 80</t>
  </si>
  <si>
    <t>Customer 73</t>
  </si>
  <si>
    <t>Customer 194</t>
  </si>
  <si>
    <t>Customer 48</t>
  </si>
  <si>
    <t>Customer 197</t>
  </si>
  <si>
    <t>Customer 126</t>
  </si>
  <si>
    <t>Customer 179</t>
  </si>
  <si>
    <t>Customer 91</t>
  </si>
  <si>
    <t>Customer 253</t>
  </si>
  <si>
    <t>Customer 122</t>
  </si>
  <si>
    <t>Customer 232</t>
  </si>
  <si>
    <t>Customer 18</t>
  </si>
  <si>
    <t>Customer 15</t>
  </si>
  <si>
    <t>Customer 94</t>
  </si>
  <si>
    <t>Customer 258</t>
  </si>
  <si>
    <t>Customer 104</t>
  </si>
  <si>
    <t>Customer 181</t>
  </si>
  <si>
    <t>Customer 211</t>
  </si>
  <si>
    <t>Customer 177</t>
  </si>
  <si>
    <t>Customer 127</t>
  </si>
  <si>
    <t>Customer 210</t>
  </si>
  <si>
    <t>Customer 222</t>
  </si>
  <si>
    <t>Customer 237</t>
  </si>
  <si>
    <t>Customer 199</t>
  </si>
  <si>
    <t>Customer 196</t>
  </si>
  <si>
    <t>Customer 136</t>
  </si>
  <si>
    <t>Customer 141</t>
  </si>
  <si>
    <t>Customer 151</t>
  </si>
  <si>
    <t>Customer 191</t>
  </si>
  <si>
    <t>Customer 265</t>
  </si>
  <si>
    <t>Customer 64</t>
  </si>
  <si>
    <t>Customer 248</t>
  </si>
  <si>
    <t>Customer 108</t>
  </si>
  <si>
    <t>Customer 206</t>
  </si>
  <si>
    <t>Customer 132</t>
  </si>
  <si>
    <t>Customer 192</t>
  </si>
  <si>
    <t>Customer 273</t>
  </si>
  <si>
    <t>Customer 299</t>
  </si>
  <si>
    <t>Customer 20</t>
  </si>
  <si>
    <t>Customer 282</t>
  </si>
  <si>
    <t>Customer 280</t>
  </si>
  <si>
    <t>Customer 159</t>
  </si>
  <si>
    <t>Customer 272</t>
  </si>
  <si>
    <t>Customer 236</t>
  </si>
  <si>
    <t>Customer 193</t>
  </si>
  <si>
    <t>Customer 3</t>
  </si>
  <si>
    <t>Customer 230</t>
  </si>
  <si>
    <t>Customer 38</t>
  </si>
  <si>
    <t>Customer 71</t>
  </si>
  <si>
    <t>Customer 29</t>
  </si>
  <si>
    <t>Customer 66</t>
  </si>
  <si>
    <t>Customer 188</t>
  </si>
  <si>
    <t>Customer 187</t>
  </si>
  <si>
    <t>Customer 96</t>
  </si>
  <si>
    <t>Customer 176</t>
  </si>
  <si>
    <t>Customer 153</t>
  </si>
  <si>
    <t>Customer 262</t>
  </si>
  <si>
    <t>Customer 82</t>
  </si>
  <si>
    <t>Customer 144</t>
  </si>
  <si>
    <t>Customer 75</t>
  </si>
  <si>
    <t>Customer 107</t>
  </si>
  <si>
    <t>Customer 183</t>
  </si>
  <si>
    <t>Customer 12</t>
  </si>
  <si>
    <t>Customer 88</t>
  </si>
  <si>
    <t>Customer 291</t>
  </si>
  <si>
    <t>Customer 213</t>
  </si>
  <si>
    <t>Customer 257</t>
  </si>
  <si>
    <t>Customer 275</t>
  </si>
  <si>
    <t>Customer 300</t>
  </si>
  <si>
    <t>Customer 78</t>
  </si>
  <si>
    <t>Customer 171</t>
  </si>
  <si>
    <t>Customer 162</t>
  </si>
  <si>
    <t>Customer 189</t>
  </si>
  <si>
    <t>Customer 25</t>
  </si>
  <si>
    <t>Customer 163</t>
  </si>
  <si>
    <t>Customer 50</t>
  </si>
  <si>
    <t>Customer 54</t>
  </si>
  <si>
    <t>Customer 165</t>
  </si>
  <si>
    <t>Customer 260</t>
  </si>
  <si>
    <t>Customer 209</t>
  </si>
  <si>
    <t>Customer 212</t>
  </si>
  <si>
    <t>Customer 274</t>
  </si>
  <si>
    <t>Customer 242</t>
  </si>
  <si>
    <t>Customer 36</t>
  </si>
  <si>
    <t>Customer 267</t>
  </si>
  <si>
    <t>Customer 201</t>
  </si>
  <si>
    <t>Customer 175</t>
  </si>
  <si>
    <t>Customer 295</t>
  </si>
  <si>
    <t>Customer 290</t>
  </si>
  <si>
    <t>Customer 182</t>
  </si>
  <si>
    <t>Customer 231</t>
  </si>
  <si>
    <t>Customer 124</t>
  </si>
  <si>
    <t>Customer 218</t>
  </si>
  <si>
    <t>Customer 87</t>
  </si>
  <si>
    <t>Customer 225</t>
  </si>
  <si>
    <t>Customer 168</t>
  </si>
  <si>
    <t>Customer 93</t>
  </si>
  <si>
    <t>Customer 240</t>
  </si>
  <si>
    <t>Customer 279</t>
  </si>
  <si>
    <t>Customer 9</t>
  </si>
  <si>
    <t>Customer 117</t>
  </si>
  <si>
    <t>Customer 28</t>
  </si>
  <si>
    <t>Customer 27</t>
  </si>
  <si>
    <t>Customer 204</t>
  </si>
  <si>
    <t>Customer 53</t>
  </si>
  <si>
    <t>Customer 40</t>
  </si>
  <si>
    <t>Customer 216</t>
  </si>
  <si>
    <t>Customer 13</t>
  </si>
  <si>
    <t>Customer 95</t>
  </si>
  <si>
    <t>Customer 115</t>
  </si>
  <si>
    <t>Customer 43</t>
  </si>
  <si>
    <t>Customer 128</t>
  </si>
  <si>
    <t>Customer 173</t>
  </si>
  <si>
    <t>Customer 227</t>
  </si>
  <si>
    <t>Customer 101</t>
  </si>
  <si>
    <t>Customer 256</t>
  </si>
  <si>
    <t>Customer 152</t>
  </si>
  <si>
    <t>Customer 250</t>
  </si>
  <si>
    <t>Customer 157</t>
  </si>
  <si>
    <t>Customer 31</t>
  </si>
  <si>
    <t>Customer 112</t>
  </si>
  <si>
    <t>Customer 32</t>
  </si>
  <si>
    <t>Customer 217</t>
  </si>
  <si>
    <t>Customer 198</t>
  </si>
  <si>
    <t>Customer 208</t>
  </si>
  <si>
    <t>Customer 10</t>
  </si>
  <si>
    <t>Customer 74</t>
  </si>
  <si>
    <t>Customer 57</t>
  </si>
  <si>
    <t>Customer 190</t>
  </si>
  <si>
    <t>Customer 119</t>
  </si>
  <si>
    <t>Customer 21</t>
  </si>
  <si>
    <t>Customer 147</t>
  </si>
  <si>
    <t>Customer 284</t>
  </si>
  <si>
    <t>Customer 47</t>
  </si>
  <si>
    <t>Customer 292</t>
  </si>
  <si>
    <t>Customer 72</t>
  </si>
  <si>
    <t>Customer 123</t>
  </si>
  <si>
    <t>Customer 24</t>
  </si>
  <si>
    <t>Customer 142</t>
  </si>
  <si>
    <t>Customer 70</t>
  </si>
  <si>
    <t>Customer 52</t>
  </si>
  <si>
    <t>Customer 140</t>
  </si>
  <si>
    <t>Customer 224</t>
  </si>
  <si>
    <t>Customer 19</t>
  </si>
  <si>
    <t>Customer 288</t>
  </si>
  <si>
    <t>Customer 180</t>
  </si>
  <si>
    <t>Customer 251</t>
  </si>
  <si>
    <t>Customer 169</t>
  </si>
  <si>
    <t>Customer 186</t>
  </si>
  <si>
    <t>Customer 264</t>
  </si>
  <si>
    <t>Customer 245</t>
  </si>
  <si>
    <t>Customer 268</t>
  </si>
  <si>
    <t>Customer 270</t>
  </si>
  <si>
    <t>Customer 207</t>
  </si>
  <si>
    <t>Customer 229</t>
  </si>
  <si>
    <t>Customer 5</t>
  </si>
  <si>
    <t>Customer 195</t>
  </si>
  <si>
    <t>Customer 42</t>
  </si>
  <si>
    <t>Customer 120</t>
  </si>
  <si>
    <t>Customer 276</t>
  </si>
  <si>
    <t>Customer 134</t>
  </si>
  <si>
    <t>Customer 138</t>
  </si>
  <si>
    <t>Customer 170</t>
  </si>
  <si>
    <t>Customer 100</t>
  </si>
  <si>
    <t>Customer 172</t>
  </si>
  <si>
    <t>Customer 79</t>
  </si>
  <si>
    <t>Customer 37</t>
  </si>
  <si>
    <t>Customer 178</t>
  </si>
  <si>
    <t>Customer 58</t>
  </si>
  <si>
    <t>Customer 266</t>
  </si>
  <si>
    <t>Customer 26</t>
  </si>
  <si>
    <t>Customer 146</t>
  </si>
  <si>
    <t>Customer 135</t>
  </si>
  <si>
    <t>Customer 17</t>
  </si>
  <si>
    <t>Customer 164</t>
  </si>
  <si>
    <t>Customer 277</t>
  </si>
  <si>
    <t>Customer 158</t>
  </si>
  <si>
    <t>Customer 69</t>
  </si>
  <si>
    <t>Customer 185</t>
  </si>
  <si>
    <t>Customer 145</t>
  </si>
  <si>
    <t>Customer 109</t>
  </si>
  <si>
    <t>Customer 44</t>
  </si>
  <si>
    <t>Customer 6</t>
  </si>
  <si>
    <t>Customer 174</t>
  </si>
  <si>
    <t>Customer 149</t>
  </si>
  <si>
    <t>Customer 118</t>
  </si>
  <si>
    <t>Customer 34</t>
  </si>
  <si>
    <t>Customer 61</t>
  </si>
  <si>
    <t>Customer 219</t>
  </si>
  <si>
    <t>Customer 283</t>
  </si>
  <si>
    <t>Customer 97</t>
  </si>
  <si>
    <t>Customer 161</t>
  </si>
  <si>
    <t>Customer 114</t>
  </si>
  <si>
    <t>Customer 30</t>
  </si>
  <si>
    <t>Customer 154</t>
  </si>
  <si>
    <t>Customer 137</t>
  </si>
  <si>
    <t>Customer 7</t>
  </si>
  <si>
    <t>Customer 77</t>
  </si>
  <si>
    <t>Customer 92</t>
  </si>
  <si>
    <t>Customer 285</t>
  </si>
  <si>
    <t>Customer 150</t>
  </si>
  <si>
    <t>Customer 269</t>
  </si>
  <si>
    <t>Customer 243</t>
  </si>
  <si>
    <t># of orders</t>
  </si>
  <si>
    <t>Total Sales</t>
  </si>
  <si>
    <t>Average Order Value (AOV)</t>
  </si>
  <si>
    <t># of Unique Customers</t>
  </si>
  <si>
    <t>Purchase frequency</t>
  </si>
  <si>
    <t># of days in dataset</t>
  </si>
  <si>
    <t>Annual Purchase Frequency</t>
  </si>
  <si>
    <t>Advertising Spend</t>
  </si>
  <si>
    <t>New Customer Win Date</t>
  </si>
  <si>
    <t>Gross Margin</t>
  </si>
  <si>
    <t>Average Gross Margin</t>
  </si>
  <si>
    <t>Profitability (Loss) per customer</t>
  </si>
  <si>
    <t>Customer Lifetime Value (LTV)</t>
  </si>
  <si>
    <t>Customer Lifetime Value Gross Margin</t>
  </si>
  <si>
    <t>Account</t>
  </si>
  <si>
    <t>Sales</t>
  </si>
  <si>
    <t>Ecommerce Sales</t>
  </si>
  <si>
    <t>Net Sales</t>
  </si>
  <si>
    <t>Cost of Goods Sold</t>
  </si>
  <si>
    <t>Landed COGS</t>
  </si>
  <si>
    <t>Shipping to Customer</t>
  </si>
  <si>
    <t>Transaction Fees</t>
  </si>
  <si>
    <t>Total Cost of Goods Sold</t>
  </si>
  <si>
    <t>GM %</t>
  </si>
  <si>
    <t>Advertising and Marketing</t>
  </si>
  <si>
    <t>Facebook Ads</t>
  </si>
  <si>
    <t>Google Adwords</t>
  </si>
  <si>
    <t>Email Marketing</t>
  </si>
  <si>
    <t>Pinterest Ads</t>
  </si>
  <si>
    <t>Affiliate</t>
  </si>
  <si>
    <t>Contribution margin</t>
  </si>
  <si>
    <t>CM %</t>
  </si>
  <si>
    <t>FY20</t>
  </si>
  <si>
    <t>Ecommerce P&amp;L</t>
  </si>
  <si>
    <t>Picking / Packing</t>
  </si>
  <si>
    <t>Discounts &amp; Refunds</t>
  </si>
  <si>
    <t>Have questions? Get in touch!</t>
  </si>
  <si>
    <t>www.theaccountrepreneur.com</t>
  </si>
  <si>
    <t xml:space="preserve"> alex@theaccountrepreneur.com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</si>
</sst>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\(#,##0\);\-??_);@"/>
    <numFmt numFmtId="165" formatCode="_(* #,##0_);_(* \(#,##0\);_(* &quot;-&quot;??_);_(@_)"/>
    <numFmt numFmtId="166" formatCode="_(* #,##0.000_);_(* \(#,##0.000\);_(* &quot;-&quot;??_);_(@_)"/>
    <numFmt numFmtId="167" formatCode="#,##0.0_);\(#,##0.0\);\-??_);@"/>
    <numFmt numFmtId="168" formatCode="0.0000"/>
    <numFmt numFmtId="169" formatCode="[$-409]mmm\-yy;@"/>
    <numFmt numFmtId="170" formatCode="#,##0.0%_(;\(#,##0.0%\);\-??_)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color rgb="FF0000FF"/>
      <name val="Arial"/>
      <family val="2"/>
    </font>
    <font>
      <i/>
      <sz val="8"/>
      <color rgb="FF0000FF"/>
      <name val="Arial"/>
      <family val="2"/>
    </font>
    <font>
      <sz val="8"/>
      <color theme="9" tint="-0.49998474074526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8"/>
      <color indexed="39"/>
      <name val="Arial"/>
      <family val="2"/>
    </font>
    <font>
      <b/>
      <i/>
      <sz val="8"/>
      <color indexed="8"/>
      <name val="Arial"/>
      <family val="2"/>
    </font>
    <font>
      <b/>
      <i/>
      <sz val="8"/>
      <name val="Arial"/>
      <family val="2"/>
    </font>
    <font>
      <sz val="10"/>
      <color rgb="FF000000"/>
      <name val="Arial"/>
      <family val="2"/>
    </font>
    <font>
      <sz val="16"/>
      <color theme="1"/>
      <name val="DM Serif Text"/>
    </font>
    <font>
      <b/>
      <sz val="24"/>
      <color indexed="9"/>
      <name val="DM Serif Text"/>
    </font>
    <font>
      <u/>
      <sz val="11"/>
      <color theme="10"/>
      <name val="Calibri"/>
      <family val="2"/>
      <scheme val="minor"/>
    </font>
    <font>
      <u/>
      <sz val="16"/>
      <color theme="10"/>
      <name val="DM Serif Text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4033D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338D"/>
      </bottom>
      <diagonal/>
    </border>
    <border>
      <left/>
      <right/>
      <top style="thin">
        <color rgb="FF00338D"/>
      </top>
      <bottom style="thin">
        <color rgb="FF00338D"/>
      </bottom>
      <diagonal/>
    </border>
    <border>
      <left style="thin">
        <color rgb="FF00338D"/>
      </left>
      <right/>
      <top style="thin">
        <color rgb="FF00338D"/>
      </top>
      <bottom style="thin">
        <color rgb="FF00338D"/>
      </bottom>
      <diagonal/>
    </border>
    <border>
      <left style="thin">
        <color rgb="FF00338D"/>
      </left>
      <right/>
      <top/>
      <bottom style="thin">
        <color rgb="FF00338D"/>
      </bottom>
      <diagonal/>
    </border>
    <border>
      <left style="thin">
        <color rgb="FF00338D"/>
      </left>
      <right/>
      <top/>
      <bottom/>
      <diagonal/>
    </border>
    <border>
      <left style="thin">
        <color rgb="FF00338D"/>
      </left>
      <right/>
      <top style="thin">
        <color rgb="FF00338D"/>
      </top>
      <bottom/>
      <diagonal/>
    </border>
    <border>
      <left/>
      <right style="thin">
        <color rgb="FF00338D"/>
      </right>
      <top style="thin">
        <color rgb="FF00338D"/>
      </top>
      <bottom/>
      <diagonal/>
    </border>
    <border>
      <left/>
      <right style="thin">
        <color rgb="FF00338D"/>
      </right>
      <top style="thin">
        <color rgb="FF00338D"/>
      </top>
      <bottom style="thin">
        <color rgb="FF00338D"/>
      </bottom>
      <diagonal/>
    </border>
    <border>
      <left/>
      <right/>
      <top style="thin">
        <color rgb="FF00338D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338D"/>
      </right>
      <top/>
      <bottom style="thin">
        <color rgb="FF00338D"/>
      </bottom>
      <diagonal/>
    </border>
    <border>
      <left/>
      <right style="dashed">
        <color rgb="FF00338D"/>
      </right>
      <top style="thin">
        <color rgb="FF00338D"/>
      </top>
      <bottom style="thin">
        <color rgb="FF00338D"/>
      </bottom>
      <diagonal/>
    </border>
    <border>
      <left/>
      <right style="dashed">
        <color rgb="FF00338D"/>
      </right>
      <top/>
      <bottom/>
      <diagonal/>
    </border>
    <border>
      <left/>
      <right style="thin">
        <color rgb="FF00338D"/>
      </right>
      <top/>
      <bottom/>
      <diagonal/>
    </border>
    <border>
      <left/>
      <right style="dashed">
        <color rgb="FF00338D"/>
      </right>
      <top style="thin">
        <color rgb="FF00338D"/>
      </top>
      <bottom/>
      <diagonal/>
    </border>
    <border>
      <left/>
      <right style="dashed">
        <color rgb="FF00338D"/>
      </right>
      <top/>
      <bottom style="thin">
        <color rgb="FF00338D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96">
    <xf numFmtId="0" fontId="0" fillId="0" borderId="0" xfId="0"/>
    <xf numFmtId="43" fontId="0" fillId="0" borderId="0" xfId="0" applyNumberFormat="1"/>
    <xf numFmtId="14" fontId="0" fillId="0" borderId="0" xfId="0" applyNumberFormat="1"/>
    <xf numFmtId="165" fontId="0" fillId="0" borderId="0" xfId="1" applyNumberFormat="1" applyFont="1"/>
    <xf numFmtId="0" fontId="3" fillId="0" borderId="0" xfId="0" applyFont="1"/>
    <xf numFmtId="17" fontId="5" fillId="3" borderId="1" xfId="0" applyNumberFormat="1" applyFont="1" applyFill="1" applyBorder="1" applyAlignment="1">
      <alignment horizontal="right"/>
    </xf>
    <xf numFmtId="17" fontId="5" fillId="3" borderId="4" xfId="0" applyNumberFormat="1" applyFont="1" applyFill="1" applyBorder="1" applyAlignment="1">
      <alignment horizontal="left"/>
    </xf>
    <xf numFmtId="164" fontId="4" fillId="3" borderId="5" xfId="0" applyNumberFormat="1" applyFont="1" applyFill="1" applyBorder="1" applyAlignment="1">
      <alignment horizontal="left"/>
    </xf>
    <xf numFmtId="0" fontId="3" fillId="0" borderId="5" xfId="0" applyFont="1" applyBorder="1"/>
    <xf numFmtId="0" fontId="3" fillId="0" borderId="0" xfId="0" applyFont="1" applyBorder="1"/>
    <xf numFmtId="0" fontId="6" fillId="2" borderId="3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left" vertical="center"/>
    </xf>
    <xf numFmtId="164" fontId="5" fillId="3" borderId="6" xfId="0" applyNumberFormat="1" applyFont="1" applyFill="1" applyBorder="1" applyAlignment="1">
      <alignment horizontal="left"/>
    </xf>
    <xf numFmtId="44" fontId="5" fillId="3" borderId="7" xfId="2" applyFont="1" applyFill="1" applyBorder="1" applyAlignment="1">
      <alignment horizontal="right"/>
    </xf>
    <xf numFmtId="164" fontId="5" fillId="3" borderId="5" xfId="0" applyNumberFormat="1" applyFont="1" applyFill="1" applyBorder="1" applyAlignment="1">
      <alignment horizontal="left"/>
    </xf>
    <xf numFmtId="44" fontId="5" fillId="3" borderId="0" xfId="2" applyFont="1" applyFill="1" applyBorder="1" applyAlignment="1">
      <alignment horizontal="right"/>
    </xf>
    <xf numFmtId="168" fontId="0" fillId="0" borderId="0" xfId="0" applyNumberFormat="1"/>
    <xf numFmtId="43" fontId="5" fillId="3" borderId="7" xfId="1" applyFont="1" applyFill="1" applyBorder="1" applyAlignment="1">
      <alignment horizontal="right"/>
    </xf>
    <xf numFmtId="164" fontId="5" fillId="4" borderId="3" xfId="0" applyNumberFormat="1" applyFont="1" applyFill="1" applyBorder="1" applyAlignment="1">
      <alignment horizontal="left"/>
    </xf>
    <xf numFmtId="44" fontId="5" fillId="4" borderId="8" xfId="2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0" fontId="0" fillId="0" borderId="10" xfId="0" applyBorder="1"/>
    <xf numFmtId="165" fontId="0" fillId="0" borderId="11" xfId="1" applyNumberFormat="1" applyFont="1" applyBorder="1"/>
    <xf numFmtId="0" fontId="0" fillId="0" borderId="12" xfId="0" applyBorder="1"/>
    <xf numFmtId="44" fontId="0" fillId="0" borderId="13" xfId="2" applyFont="1" applyBorder="1"/>
    <xf numFmtId="0" fontId="0" fillId="0" borderId="14" xfId="0" applyBorder="1"/>
    <xf numFmtId="43" fontId="0" fillId="0" borderId="15" xfId="1" applyNumberFormat="1" applyFont="1" applyBorder="1"/>
    <xf numFmtId="0" fontId="8" fillId="0" borderId="14" xfId="0" applyFont="1" applyBorder="1"/>
    <xf numFmtId="43" fontId="8" fillId="0" borderId="15" xfId="1" applyFont="1" applyBorder="1"/>
    <xf numFmtId="0" fontId="8" fillId="0" borderId="16" xfId="0" applyFont="1" applyBorder="1"/>
    <xf numFmtId="44" fontId="8" fillId="0" borderId="17" xfId="2" applyFont="1" applyBorder="1"/>
    <xf numFmtId="167" fontId="9" fillId="3" borderId="0" xfId="0" applyNumberFormat="1" applyFont="1" applyFill="1" applyBorder="1" applyAlignment="1">
      <alignment horizontal="right"/>
    </xf>
    <xf numFmtId="170" fontId="10" fillId="3" borderId="0" xfId="0" applyNumberFormat="1" applyFont="1" applyFill="1" applyBorder="1" applyAlignment="1">
      <alignment horizontal="right"/>
    </xf>
    <xf numFmtId="44" fontId="11" fillId="3" borderId="0" xfId="2" applyFont="1" applyFill="1" applyBorder="1" applyAlignment="1">
      <alignment horizontal="right"/>
    </xf>
    <xf numFmtId="166" fontId="11" fillId="3" borderId="0" xfId="1" applyNumberFormat="1" applyFont="1" applyFill="1" applyBorder="1" applyAlignment="1">
      <alignment horizontal="right"/>
    </xf>
    <xf numFmtId="0" fontId="13" fillId="0" borderId="0" xfId="3" applyFont="1" applyAlignment="1">
      <alignment vertical="center" wrapText="1"/>
    </xf>
    <xf numFmtId="0" fontId="13" fillId="0" borderId="0" xfId="3" applyFont="1"/>
    <xf numFmtId="0" fontId="13" fillId="0" borderId="0" xfId="3" applyFont="1" applyAlignment="1">
      <alignment horizontal="center"/>
    </xf>
    <xf numFmtId="0" fontId="14" fillId="5" borderId="0" xfId="3" applyFont="1" applyFill="1" applyAlignment="1">
      <alignment horizontal="center"/>
    </xf>
    <xf numFmtId="0" fontId="14" fillId="5" borderId="0" xfId="3" applyFont="1" applyFill="1"/>
    <xf numFmtId="0" fontId="14" fillId="0" borderId="0" xfId="3" applyFont="1" applyAlignment="1">
      <alignment vertical="center" wrapText="1"/>
    </xf>
    <xf numFmtId="0" fontId="6" fillId="2" borderId="3" xfId="3" applyFont="1" applyFill="1" applyBorder="1" applyAlignment="1">
      <alignment horizontal="left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left" vertical="center"/>
    </xf>
    <xf numFmtId="17" fontId="5" fillId="0" borderId="4" xfId="3" applyNumberFormat="1" applyFont="1" applyBorder="1" applyAlignment="1">
      <alignment horizontal="left"/>
    </xf>
    <xf numFmtId="17" fontId="5" fillId="0" borderId="1" xfId="3" quotePrefix="1" applyNumberFormat="1" applyFont="1" applyBorder="1" applyAlignment="1">
      <alignment horizontal="center"/>
    </xf>
    <xf numFmtId="17" fontId="5" fillId="0" borderId="2" xfId="3" quotePrefix="1" applyNumberFormat="1" applyFont="1" applyBorder="1" applyAlignment="1">
      <alignment horizontal="center"/>
    </xf>
    <xf numFmtId="17" fontId="5" fillId="0" borderId="8" xfId="3" applyNumberFormat="1" applyFont="1" applyBorder="1" applyAlignment="1">
      <alignment horizontal="right" wrapText="1"/>
    </xf>
    <xf numFmtId="0" fontId="16" fillId="0" borderId="5" xfId="3" applyFont="1" applyBorder="1" applyAlignment="1">
      <alignment horizontal="left"/>
    </xf>
    <xf numFmtId="0" fontId="16" fillId="0" borderId="20" xfId="3" applyFont="1" applyBorder="1" applyAlignment="1">
      <alignment horizontal="right"/>
    </xf>
    <xf numFmtId="0" fontId="16" fillId="0" borderId="21" xfId="3" applyFont="1" applyBorder="1" applyAlignment="1">
      <alignment horizontal="right"/>
    </xf>
    <xf numFmtId="164" fontId="4" fillId="0" borderId="5" xfId="3" applyNumberFormat="1" applyFont="1" applyBorder="1" applyAlignment="1">
      <alignment horizontal="left"/>
    </xf>
    <xf numFmtId="164" fontId="13" fillId="0" borderId="20" xfId="3" applyNumberFormat="1" applyFont="1" applyBorder="1" applyAlignment="1">
      <alignment horizontal="right"/>
    </xf>
    <xf numFmtId="164" fontId="4" fillId="0" borderId="21" xfId="3" applyNumberFormat="1" applyFont="1" applyBorder="1" applyAlignment="1">
      <alignment horizontal="right"/>
    </xf>
    <xf numFmtId="164" fontId="5" fillId="0" borderId="6" xfId="3" applyNumberFormat="1" applyFont="1" applyBorder="1" applyAlignment="1">
      <alignment horizontal="left"/>
    </xf>
    <xf numFmtId="164" fontId="15" fillId="0" borderId="9" xfId="3" applyNumberFormat="1" applyFont="1" applyBorder="1" applyAlignment="1">
      <alignment horizontal="right"/>
    </xf>
    <xf numFmtId="164" fontId="15" fillId="0" borderId="22" xfId="3" applyNumberFormat="1" applyFont="1" applyBorder="1" applyAlignment="1">
      <alignment horizontal="right"/>
    </xf>
    <xf numFmtId="164" fontId="5" fillId="0" borderId="7" xfId="3" applyNumberFormat="1" applyFont="1" applyBorder="1" applyAlignment="1">
      <alignment horizontal="right"/>
    </xf>
    <xf numFmtId="0" fontId="15" fillId="0" borderId="20" xfId="3" applyFont="1" applyBorder="1" applyAlignment="1">
      <alignment horizontal="right"/>
    </xf>
    <xf numFmtId="164" fontId="4" fillId="0" borderId="4" xfId="3" applyNumberFormat="1" applyFont="1" applyBorder="1" applyAlignment="1">
      <alignment horizontal="left"/>
    </xf>
    <xf numFmtId="164" fontId="4" fillId="0" borderId="18" xfId="3" applyNumberFormat="1" applyFont="1" applyBorder="1" applyAlignment="1">
      <alignment horizontal="right"/>
    </xf>
    <xf numFmtId="164" fontId="5" fillId="0" borderId="5" xfId="3" applyNumberFormat="1" applyFont="1" applyBorder="1" applyAlignment="1">
      <alignment horizontal="left"/>
    </xf>
    <xf numFmtId="170" fontId="18" fillId="0" borderId="20" xfId="3" applyNumberFormat="1" applyFont="1" applyBorder="1" applyAlignment="1">
      <alignment horizontal="right"/>
    </xf>
    <xf numFmtId="170" fontId="17" fillId="0" borderId="21" xfId="3" applyNumberFormat="1" applyFont="1" applyBorder="1" applyAlignment="1">
      <alignment horizontal="right"/>
    </xf>
    <xf numFmtId="164" fontId="4" fillId="0" borderId="3" xfId="3" applyNumberFormat="1" applyFont="1" applyBorder="1" applyAlignment="1">
      <alignment horizontal="left"/>
    </xf>
    <xf numFmtId="164" fontId="13" fillId="0" borderId="2" xfId="3" applyNumberFormat="1" applyFont="1" applyBorder="1" applyAlignment="1">
      <alignment horizontal="right"/>
    </xf>
    <xf numFmtId="164" fontId="13" fillId="0" borderId="19" xfId="3" applyNumberFormat="1" applyFont="1" applyBorder="1" applyAlignment="1">
      <alignment horizontal="right"/>
    </xf>
    <xf numFmtId="164" fontId="4" fillId="0" borderId="8" xfId="3" applyNumberFormat="1" applyFont="1" applyBorder="1" applyAlignment="1">
      <alignment horizontal="right"/>
    </xf>
    <xf numFmtId="17" fontId="5" fillId="0" borderId="18" xfId="3" applyNumberFormat="1" applyFont="1" applyBorder="1" applyAlignment="1">
      <alignment horizontal="right" wrapText="1"/>
    </xf>
    <xf numFmtId="0" fontId="16" fillId="0" borderId="0" xfId="3" applyFont="1" applyBorder="1" applyAlignment="1">
      <alignment horizontal="right"/>
    </xf>
    <xf numFmtId="164" fontId="13" fillId="0" borderId="0" xfId="3" applyNumberFormat="1" applyFont="1" applyBorder="1" applyAlignment="1">
      <alignment horizontal="right"/>
    </xf>
    <xf numFmtId="0" fontId="15" fillId="0" borderId="0" xfId="3" applyFont="1" applyBorder="1" applyAlignment="1">
      <alignment horizontal="right"/>
    </xf>
    <xf numFmtId="170" fontId="18" fillId="0" borderId="0" xfId="3" applyNumberFormat="1" applyFont="1" applyBorder="1" applyAlignment="1">
      <alignment horizontal="right"/>
    </xf>
    <xf numFmtId="164" fontId="5" fillId="0" borderId="4" xfId="3" applyNumberFormat="1" applyFont="1" applyBorder="1" applyAlignment="1">
      <alignment horizontal="left"/>
    </xf>
    <xf numFmtId="170" fontId="18" fillId="0" borderId="1" xfId="3" applyNumberFormat="1" applyFont="1" applyBorder="1" applyAlignment="1">
      <alignment horizontal="right"/>
    </xf>
    <xf numFmtId="170" fontId="18" fillId="0" borderId="23" xfId="3" applyNumberFormat="1" applyFont="1" applyBorder="1" applyAlignment="1">
      <alignment horizontal="right"/>
    </xf>
    <xf numFmtId="170" fontId="17" fillId="0" borderId="18" xfId="3" applyNumberFormat="1" applyFont="1" applyBorder="1" applyAlignment="1">
      <alignment horizontal="right"/>
    </xf>
    <xf numFmtId="0" fontId="2" fillId="2" borderId="10" xfId="0" applyFont="1" applyFill="1" applyBorder="1" applyAlignment="1">
      <alignment horizontal="centerContinuous"/>
    </xf>
    <xf numFmtId="0" fontId="2" fillId="2" borderId="24" xfId="0" applyFont="1" applyFill="1" applyBorder="1" applyAlignment="1">
      <alignment horizontal="centerContinuous"/>
    </xf>
    <xf numFmtId="0" fontId="0" fillId="0" borderId="12" xfId="0" applyBorder="1" applyAlignment="1">
      <alignment horizontal="left"/>
    </xf>
    <xf numFmtId="169" fontId="7" fillId="0" borderId="0" xfId="0" applyNumberFormat="1" applyFont="1" applyBorder="1"/>
    <xf numFmtId="165" fontId="0" fillId="0" borderId="0" xfId="1" applyNumberFormat="1" applyFont="1" applyBorder="1"/>
    <xf numFmtId="44" fontId="0" fillId="0" borderId="0" xfId="2" applyFont="1" applyBorder="1"/>
    <xf numFmtId="0" fontId="2" fillId="2" borderId="26" xfId="0" applyFont="1" applyFill="1" applyBorder="1" applyAlignment="1">
      <alignment horizontal="centerContinuous"/>
    </xf>
    <xf numFmtId="0" fontId="7" fillId="0" borderId="27" xfId="0" applyFont="1" applyBorder="1" applyAlignment="1">
      <alignment horizontal="right"/>
    </xf>
    <xf numFmtId="165" fontId="0" fillId="0" borderId="27" xfId="0" applyNumberFormat="1" applyBorder="1"/>
    <xf numFmtId="44" fontId="0" fillId="0" borderId="25" xfId="2" applyFont="1" applyBorder="1"/>
    <xf numFmtId="44" fontId="0" fillId="0" borderId="28" xfId="2" applyFont="1" applyBorder="1"/>
    <xf numFmtId="164" fontId="9" fillId="0" borderId="0" xfId="3" applyNumberFormat="1" applyFont="1" applyBorder="1" applyAlignment="1">
      <alignment horizontal="right"/>
    </xf>
    <xf numFmtId="164" fontId="9" fillId="0" borderId="20" xfId="3" applyNumberFormat="1" applyFont="1" applyBorder="1" applyAlignment="1">
      <alignment horizontal="right"/>
    </xf>
    <xf numFmtId="164" fontId="9" fillId="0" borderId="1" xfId="3" applyNumberFormat="1" applyFont="1" applyBorder="1" applyAlignment="1">
      <alignment horizontal="right"/>
    </xf>
    <xf numFmtId="164" fontId="9" fillId="0" borderId="23" xfId="3" applyNumberFormat="1" applyFont="1" applyBorder="1" applyAlignment="1">
      <alignment horizontal="right"/>
    </xf>
    <xf numFmtId="0" fontId="13" fillId="0" borderId="5" xfId="3" applyFont="1" applyBorder="1"/>
    <xf numFmtId="0" fontId="20" fillId="0" borderId="0" xfId="0" applyFont="1"/>
    <xf numFmtId="0" fontId="21" fillId="6" borderId="0" xfId="0" applyNumberFormat="1" applyFont="1" applyFill="1" applyAlignment="1">
      <alignment horizontal="left" vertical="center"/>
    </xf>
    <xf numFmtId="0" fontId="23" fillId="0" borderId="0" xfId="6" applyFont="1"/>
  </cellXfs>
  <cellStyles count="7">
    <cellStyle name="Comma" xfId="1" builtinId="3"/>
    <cellStyle name="Comma 2" xfId="4" xr:uid="{5144B69A-77EB-44C1-A564-E056D60F028A}"/>
    <cellStyle name="Comma 3" xfId="5" xr:uid="{DAD9C965-A889-4A6D-BE2F-BB092195C03B}"/>
    <cellStyle name="Currency" xfId="2" builtinId="4"/>
    <cellStyle name="Hyperlink" xfId="6" builtinId="8"/>
    <cellStyle name="Normal" xfId="0" builtinId="0"/>
    <cellStyle name="Normal 2" xfId="3" xr:uid="{05EE9151-9864-40CB-80D6-4FA02301DA1B}"/>
  </cellStyles>
  <dxfs count="0"/>
  <tableStyles count="0" defaultTableStyle="TableStyleMedium2" defaultPivotStyle="PivotStyleLight16"/>
  <colors>
    <mruColors>
      <color rgb="FF353535"/>
      <color rgb="FF3481C6"/>
      <color rgb="FF04033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6</xdr:row>
      <xdr:rowOff>19829</xdr:rowOff>
    </xdr:from>
    <xdr:to>
      <xdr:col>0</xdr:col>
      <xdr:colOff>5924550</xdr:colOff>
      <xdr:row>12</xdr:row>
      <xdr:rowOff>49531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FDFE5C-B1AD-4DBA-9F62-F110733FB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934229"/>
          <a:ext cx="5895974" cy="944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heaccountrepreneur.com/" TargetMode="External"/><Relationship Id="rId1" Type="http://schemas.openxmlformats.org/officeDocument/2006/relationships/hyperlink" Target="mailto:alex@theaccountrepreneur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29DE-1A1A-41DA-951B-BA59DBCBD818}">
  <sheetPr>
    <tabColor theme="4" tint="-0.499984740745262"/>
    <pageSetUpPr fitToPage="1"/>
  </sheetPr>
  <dimension ref="A14:A21"/>
  <sheetViews>
    <sheetView showGridLines="0" tabSelected="1" zoomScaleNormal="100" zoomScaleSheetLayoutView="100" workbookViewId="0">
      <selection activeCell="A31" sqref="A31"/>
    </sheetView>
  </sheetViews>
  <sheetFormatPr defaultRowHeight="12" customHeight="1" x14ac:dyDescent="0.2"/>
  <cols>
    <col min="1" max="1" width="100.7109375" style="4" customWidth="1"/>
    <col min="2" max="16384" width="9.140625" style="4"/>
  </cols>
  <sheetData>
    <row r="14" spans="1:1" ht="60" customHeight="1" x14ac:dyDescent="0.2">
      <c r="A14" s="94" t="str">
        <f ca="1">RIGHT(CELL("filename",A5),LEN(CELL("filename",A5))-FIND("]",CELL("filename",A5)))</f>
        <v>Ecommerce P&amp;L and CAC - LTV &gt;&gt;&gt;</v>
      </c>
    </row>
    <row r="16" spans="1:1" ht="23.25" x14ac:dyDescent="0.45">
      <c r="A16" s="93" t="s">
        <v>342</v>
      </c>
    </row>
    <row r="17" spans="1:1" ht="5.0999999999999996" customHeight="1" x14ac:dyDescent="0.2"/>
    <row r="18" spans="1:1" ht="23.25" x14ac:dyDescent="0.45">
      <c r="A18" s="95" t="s">
        <v>343</v>
      </c>
    </row>
    <row r="19" spans="1:1" ht="5.0999999999999996" customHeight="1" x14ac:dyDescent="0.45">
      <c r="A19" s="95"/>
    </row>
    <row r="20" spans="1:1" ht="5.0999999999999996" customHeight="1" x14ac:dyDescent="0.45">
      <c r="A20" s="95"/>
    </row>
    <row r="21" spans="1:1" ht="19.5" customHeight="1" x14ac:dyDescent="0.45">
      <c r="A21" s="95" t="s">
        <v>344</v>
      </c>
    </row>
  </sheetData>
  <hyperlinks>
    <hyperlink ref="A21" r:id="rId1" display="alex@theaccountrepreneur.com" xr:uid="{578DE633-E16A-4263-88E5-DAC8F7D52A19}"/>
    <hyperlink ref="A18" r:id="rId2" display=" www.theaccountrepreneur.com" xr:uid="{EF30E0AF-7C96-4209-87B9-2BDCF3C1CF70}"/>
  </hyperlinks>
  <pageMargins left="0.69444444444444442" right="0.69444444444444442" top="1.25" bottom="0.69444444444444442" header="0.69444444444444442" footer="0.3"/>
  <pageSetup orientation="landscape" r:id="rId3"/>
  <headerFooter>
    <oddHeader>&amp;R&amp;"Univers 45 Light,Normal"&amp;8Draft - Tentative and Preliminary
Subject to Change&amp;C&amp;"Univers 45 Light,Normal"&amp;8&amp;F
&amp;A</oddHeader>
    <oddFooter>&amp;L&amp;"Univers 45 Light,Normal"&amp;8This information is subject in all respects to the terms and conditions of our engagement letter, including restrictions on disclosure of this deliverable to third parties.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ADD8-AE8E-41B6-BB0C-08F37DEA5A97}">
  <sheetPr>
    <tabColor theme="1"/>
  </sheetPr>
  <dimension ref="A1:O29"/>
  <sheetViews>
    <sheetView showGridLines="0" zoomScale="130" zoomScaleNormal="130" workbookViewId="0">
      <pane xSplit="1" ySplit="5" topLeftCell="B7" activePane="bottomRight" state="frozen"/>
      <selection activeCell="C46" sqref="C46"/>
      <selection pane="topRight" activeCell="C46" sqref="C46"/>
      <selection pane="bottomLeft" activeCell="C46" sqref="C46"/>
      <selection pane="bottomRight" activeCell="A22" sqref="A22"/>
    </sheetView>
  </sheetViews>
  <sheetFormatPr defaultColWidth="8.7109375" defaultRowHeight="11.25" outlineLevelRow="1" outlineLevelCol="1" x14ac:dyDescent="0.2"/>
  <cols>
    <col min="1" max="1" width="24.5703125" style="36" bestFit="1" customWidth="1"/>
    <col min="2" max="2" width="12.42578125" style="37" customWidth="1" outlineLevel="1" collapsed="1"/>
    <col min="3" max="5" width="11" style="37" customWidth="1" outlineLevel="1"/>
    <col min="6" max="6" width="10.5703125" style="37" customWidth="1" outlineLevel="1"/>
    <col min="7" max="8" width="9.85546875" style="37" customWidth="1" outlineLevel="1"/>
    <col min="9" max="9" width="11" style="37" customWidth="1" outlineLevel="1"/>
    <col min="10" max="10" width="10.5703125" style="37" bestFit="1" customWidth="1"/>
    <col min="11" max="11" width="10.5703125" style="37" customWidth="1" outlineLevel="1"/>
    <col min="12" max="12" width="12.42578125" style="37" customWidth="1" outlineLevel="1"/>
    <col min="13" max="13" width="10.5703125" style="37" customWidth="1" outlineLevel="1"/>
    <col min="14" max="14" width="11.42578125" style="36" customWidth="1" outlineLevel="1" collapsed="1"/>
    <col min="15" max="16384" width="8.7109375" style="36"/>
  </cols>
  <sheetData>
    <row r="1" spans="1:15" ht="18" customHeight="1" x14ac:dyDescent="0.2">
      <c r="A1" s="35"/>
      <c r="J1" s="38">
        <f>90000*2.7</f>
        <v>243000.00000000003</v>
      </c>
      <c r="K1" s="38">
        <f>K26*2.7</f>
        <v>25407.594000000001</v>
      </c>
      <c r="L1" s="38">
        <f>L26*2.7</f>
        <v>25376.975999999999</v>
      </c>
      <c r="M1" s="38">
        <f>M26*2.7</f>
        <v>39007.332000000002</v>
      </c>
      <c r="N1" s="39">
        <f>K26*2.7</f>
        <v>25407.594000000001</v>
      </c>
    </row>
    <row r="2" spans="1:15" ht="18" customHeight="1" x14ac:dyDescent="0.2">
      <c r="A2" s="35"/>
      <c r="B2" s="40">
        <v>14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ht="19.5" customHeight="1" x14ac:dyDescent="0.2">
      <c r="A3" s="41" t="s">
        <v>339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O3" s="92"/>
    </row>
    <row r="4" spans="1:15" x14ac:dyDescent="0.2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68"/>
      <c r="O4" s="92"/>
    </row>
    <row r="5" spans="1:15" x14ac:dyDescent="0.2">
      <c r="A5" s="44" t="s">
        <v>320</v>
      </c>
      <c r="B5" s="46">
        <v>43831</v>
      </c>
      <c r="C5" s="46">
        <v>43862</v>
      </c>
      <c r="D5" s="46">
        <v>43891</v>
      </c>
      <c r="E5" s="46">
        <v>43922</v>
      </c>
      <c r="F5" s="46">
        <v>43952</v>
      </c>
      <c r="G5" s="46">
        <v>43983</v>
      </c>
      <c r="H5" s="46">
        <v>44013</v>
      </c>
      <c r="I5" s="46">
        <v>44044</v>
      </c>
      <c r="J5" s="46">
        <v>44075</v>
      </c>
      <c r="K5" s="46">
        <v>44105</v>
      </c>
      <c r="L5" s="46">
        <v>44136</v>
      </c>
      <c r="M5" s="46">
        <v>44166</v>
      </c>
      <c r="N5" s="47" t="s">
        <v>338</v>
      </c>
      <c r="O5" s="92"/>
    </row>
    <row r="6" spans="1:15" ht="12" customHeight="1" x14ac:dyDescent="0.2">
      <c r="A6" s="48" t="s">
        <v>321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49"/>
      <c r="N6" s="50"/>
      <c r="O6" s="92"/>
    </row>
    <row r="7" spans="1:15" ht="12" customHeight="1" x14ac:dyDescent="0.2">
      <c r="A7" s="51" t="s">
        <v>322</v>
      </c>
      <c r="B7" s="88">
        <v>37387</v>
      </c>
      <c r="C7" s="88">
        <v>38301</v>
      </c>
      <c r="D7" s="88">
        <v>43518</v>
      </c>
      <c r="E7" s="88">
        <v>39427</v>
      </c>
      <c r="F7" s="88">
        <v>39827</v>
      </c>
      <c r="G7" s="88">
        <v>47802</v>
      </c>
      <c r="H7" s="88">
        <v>50392</v>
      </c>
      <c r="I7" s="88">
        <v>48428</v>
      </c>
      <c r="J7" s="88">
        <v>47587</v>
      </c>
      <c r="K7" s="88">
        <v>46029</v>
      </c>
      <c r="L7" s="88">
        <v>45966</v>
      </c>
      <c r="M7" s="89">
        <v>74012</v>
      </c>
      <c r="N7" s="53">
        <f>SUM(B7:M7)</f>
        <v>558676</v>
      </c>
      <c r="O7" s="92"/>
    </row>
    <row r="8" spans="1:15" ht="12" customHeight="1" x14ac:dyDescent="0.2">
      <c r="A8" s="51" t="s">
        <v>341</v>
      </c>
      <c r="B8" s="88">
        <v>-1869.3500000000001</v>
      </c>
      <c r="C8" s="88">
        <v>-1915.0500000000002</v>
      </c>
      <c r="D8" s="88">
        <v>-2175.9</v>
      </c>
      <c r="E8" s="88">
        <v>-1971.3500000000001</v>
      </c>
      <c r="F8" s="88">
        <v>-1991.3500000000001</v>
      </c>
      <c r="G8" s="88">
        <v>-2390.1</v>
      </c>
      <c r="H8" s="88">
        <v>-2519.6000000000004</v>
      </c>
      <c r="I8" s="88">
        <v>-2421.4</v>
      </c>
      <c r="J8" s="88">
        <v>-2379.35</v>
      </c>
      <c r="K8" s="88">
        <v>-2301.4500000000003</v>
      </c>
      <c r="L8" s="88">
        <v>-2298.3000000000002</v>
      </c>
      <c r="M8" s="89">
        <v>-3700.6000000000004</v>
      </c>
      <c r="N8" s="53">
        <f>SUM(B8:M8)</f>
        <v>-27933.800000000003</v>
      </c>
      <c r="O8" s="92"/>
    </row>
    <row r="9" spans="1:15" ht="12" customHeight="1" x14ac:dyDescent="0.2">
      <c r="A9" s="54" t="s">
        <v>323</v>
      </c>
      <c r="B9" s="55">
        <f t="shared" ref="B9:N9" si="0">SUM(B7:B8)</f>
        <v>35517.65</v>
      </c>
      <c r="C9" s="55">
        <f t="shared" si="0"/>
        <v>36385.949999999997</v>
      </c>
      <c r="D9" s="55">
        <f t="shared" si="0"/>
        <v>41342.1</v>
      </c>
      <c r="E9" s="55">
        <f t="shared" si="0"/>
        <v>37455.65</v>
      </c>
      <c r="F9" s="55">
        <f t="shared" si="0"/>
        <v>37835.65</v>
      </c>
      <c r="G9" s="55">
        <f t="shared" si="0"/>
        <v>45411.9</v>
      </c>
      <c r="H9" s="55">
        <f t="shared" si="0"/>
        <v>47872.4</v>
      </c>
      <c r="I9" s="55">
        <f t="shared" si="0"/>
        <v>46006.6</v>
      </c>
      <c r="J9" s="55">
        <f t="shared" si="0"/>
        <v>45207.65</v>
      </c>
      <c r="K9" s="55">
        <f t="shared" si="0"/>
        <v>43727.55</v>
      </c>
      <c r="L9" s="55">
        <f t="shared" si="0"/>
        <v>43667.7</v>
      </c>
      <c r="M9" s="56">
        <f t="shared" si="0"/>
        <v>70311.399999999994</v>
      </c>
      <c r="N9" s="57">
        <f t="shared" si="0"/>
        <v>530742.19999999995</v>
      </c>
      <c r="O9" s="92"/>
    </row>
    <row r="10" spans="1:15" ht="5.0999999999999996" customHeight="1" x14ac:dyDescent="0.2">
      <c r="A10" s="51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52"/>
      <c r="N10" s="53"/>
      <c r="O10" s="92"/>
    </row>
    <row r="11" spans="1:15" ht="12" customHeight="1" x14ac:dyDescent="0.2">
      <c r="A11" s="48" t="s">
        <v>324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58"/>
      <c r="N11" s="50"/>
      <c r="O11" s="92"/>
    </row>
    <row r="12" spans="1:15" ht="12" customHeight="1" x14ac:dyDescent="0.2">
      <c r="A12" s="51" t="s">
        <v>325</v>
      </c>
      <c r="B12" s="88">
        <v>16824.150000000001</v>
      </c>
      <c r="C12" s="88">
        <v>16469.43</v>
      </c>
      <c r="D12" s="88">
        <v>17842.379999999997</v>
      </c>
      <c r="E12" s="88">
        <v>15770.800000000001</v>
      </c>
      <c r="F12" s="88">
        <v>17922.150000000001</v>
      </c>
      <c r="G12" s="88">
        <v>20554.86</v>
      </c>
      <c r="H12" s="88">
        <v>20660.719999999998</v>
      </c>
      <c r="I12" s="88">
        <v>19371.2</v>
      </c>
      <c r="J12" s="88">
        <v>21414.15</v>
      </c>
      <c r="K12" s="88">
        <v>19792.47</v>
      </c>
      <c r="L12" s="88">
        <v>18846.059999999998</v>
      </c>
      <c r="M12" s="89">
        <v>29604.800000000003</v>
      </c>
      <c r="N12" s="53">
        <f>SUM(B12:M12)</f>
        <v>235073.16999999998</v>
      </c>
      <c r="O12" s="92"/>
    </row>
    <row r="13" spans="1:15" ht="12" customHeight="1" x14ac:dyDescent="0.2">
      <c r="A13" s="51" t="s">
        <v>340</v>
      </c>
      <c r="B13" s="88">
        <v>1121.6099999999999</v>
      </c>
      <c r="C13" s="88">
        <v>1149.03</v>
      </c>
      <c r="D13" s="88">
        <v>1305.54</v>
      </c>
      <c r="E13" s="88">
        <v>1182.81</v>
      </c>
      <c r="F13" s="88">
        <v>1194.81</v>
      </c>
      <c r="G13" s="88">
        <v>1434.06</v>
      </c>
      <c r="H13" s="88">
        <v>1511.76</v>
      </c>
      <c r="I13" s="88">
        <v>1452.84</v>
      </c>
      <c r="J13" s="88">
        <v>1427.61</v>
      </c>
      <c r="K13" s="88">
        <v>1380.87</v>
      </c>
      <c r="L13" s="88">
        <v>1378.98</v>
      </c>
      <c r="M13" s="89">
        <v>2220.36</v>
      </c>
      <c r="N13" s="53">
        <f>SUM(B13:M13)</f>
        <v>16760.28</v>
      </c>
      <c r="O13" s="92"/>
    </row>
    <row r="14" spans="1:15" ht="12" customHeight="1" x14ac:dyDescent="0.2">
      <c r="A14" s="51" t="s">
        <v>326</v>
      </c>
      <c r="B14" s="88">
        <v>1495.48</v>
      </c>
      <c r="C14" s="88">
        <v>1532.04</v>
      </c>
      <c r="D14" s="88">
        <v>1740.72</v>
      </c>
      <c r="E14" s="88">
        <v>1577.08</v>
      </c>
      <c r="F14" s="88">
        <v>1593.08</v>
      </c>
      <c r="G14" s="88">
        <v>1912.08</v>
      </c>
      <c r="H14" s="88">
        <v>2015.68</v>
      </c>
      <c r="I14" s="88">
        <v>1937.1200000000001</v>
      </c>
      <c r="J14" s="88">
        <v>1903.48</v>
      </c>
      <c r="K14" s="88">
        <v>1841.16</v>
      </c>
      <c r="L14" s="88">
        <v>1838.64</v>
      </c>
      <c r="M14" s="89">
        <v>2960.48</v>
      </c>
      <c r="N14" s="53">
        <f>SUM(B14:M14)</f>
        <v>22347.040000000001</v>
      </c>
      <c r="O14" s="92"/>
    </row>
    <row r="15" spans="1:15" ht="12" customHeight="1" x14ac:dyDescent="0.2">
      <c r="A15" s="59" t="s">
        <v>327</v>
      </c>
      <c r="B15" s="90">
        <v>1084.223</v>
      </c>
      <c r="C15" s="90">
        <v>1110.729</v>
      </c>
      <c r="D15" s="90">
        <v>1262.0220000000002</v>
      </c>
      <c r="E15" s="90">
        <v>1143.383</v>
      </c>
      <c r="F15" s="90">
        <v>1154.9829999999999</v>
      </c>
      <c r="G15" s="90">
        <v>1386.258</v>
      </c>
      <c r="H15" s="90">
        <v>1461.3680000000002</v>
      </c>
      <c r="I15" s="90">
        <v>1404.412</v>
      </c>
      <c r="J15" s="90">
        <v>1380.0230000000001</v>
      </c>
      <c r="K15" s="90">
        <v>1334.8410000000001</v>
      </c>
      <c r="L15" s="90">
        <v>1333.0140000000001</v>
      </c>
      <c r="M15" s="91">
        <v>2146.348</v>
      </c>
      <c r="N15" s="60">
        <f>SUM(B15:M15)</f>
        <v>16201.604000000001</v>
      </c>
      <c r="O15" s="92"/>
    </row>
    <row r="16" spans="1:15" ht="12" customHeight="1" x14ac:dyDescent="0.2">
      <c r="A16" s="51" t="s">
        <v>328</v>
      </c>
      <c r="B16" s="70">
        <f t="shared" ref="B16:N16" si="1">SUM(B12:B15)</f>
        <v>20525.463000000003</v>
      </c>
      <c r="C16" s="70">
        <f t="shared" si="1"/>
        <v>20261.228999999999</v>
      </c>
      <c r="D16" s="70">
        <f t="shared" si="1"/>
        <v>22150.662</v>
      </c>
      <c r="E16" s="70">
        <f t="shared" si="1"/>
        <v>19674.073000000004</v>
      </c>
      <c r="F16" s="70">
        <f t="shared" si="1"/>
        <v>21865.023000000001</v>
      </c>
      <c r="G16" s="70">
        <f t="shared" si="1"/>
        <v>25287.258000000002</v>
      </c>
      <c r="H16" s="70">
        <f t="shared" si="1"/>
        <v>25649.527999999995</v>
      </c>
      <c r="I16" s="70">
        <f t="shared" si="1"/>
        <v>24165.572</v>
      </c>
      <c r="J16" s="70">
        <f t="shared" si="1"/>
        <v>26125.263000000003</v>
      </c>
      <c r="K16" s="70">
        <f t="shared" si="1"/>
        <v>24349.341</v>
      </c>
      <c r="L16" s="70">
        <f t="shared" si="1"/>
        <v>23396.693999999996</v>
      </c>
      <c r="M16" s="52">
        <f t="shared" si="1"/>
        <v>36931.988000000005</v>
      </c>
      <c r="N16" s="53">
        <f t="shared" si="1"/>
        <v>290382.09399999998</v>
      </c>
      <c r="O16" s="92"/>
    </row>
    <row r="17" spans="1:15" ht="12" customHeight="1" x14ac:dyDescent="0.2">
      <c r="A17" s="54" t="s">
        <v>315</v>
      </c>
      <c r="B17" s="55">
        <f t="shared" ref="B17:N17" si="2">(B9 - B16)</f>
        <v>14992.186999999998</v>
      </c>
      <c r="C17" s="55">
        <f t="shared" si="2"/>
        <v>16124.720999999998</v>
      </c>
      <c r="D17" s="55">
        <f t="shared" si="2"/>
        <v>19191.437999999998</v>
      </c>
      <c r="E17" s="55">
        <f t="shared" si="2"/>
        <v>17781.576999999997</v>
      </c>
      <c r="F17" s="55">
        <f t="shared" si="2"/>
        <v>15970.627</v>
      </c>
      <c r="G17" s="55">
        <f t="shared" si="2"/>
        <v>20124.642</v>
      </c>
      <c r="H17" s="55">
        <f t="shared" si="2"/>
        <v>22222.872000000007</v>
      </c>
      <c r="I17" s="55">
        <f t="shared" si="2"/>
        <v>21841.027999999998</v>
      </c>
      <c r="J17" s="55">
        <f t="shared" si="2"/>
        <v>19082.386999999999</v>
      </c>
      <c r="K17" s="55">
        <f t="shared" si="2"/>
        <v>19378.209000000003</v>
      </c>
      <c r="L17" s="55">
        <f t="shared" si="2"/>
        <v>20271.006000000001</v>
      </c>
      <c r="M17" s="56">
        <f t="shared" si="2"/>
        <v>33379.411999999989</v>
      </c>
      <c r="N17" s="57">
        <f t="shared" si="2"/>
        <v>240360.10599999997</v>
      </c>
      <c r="O17" s="92"/>
    </row>
    <row r="18" spans="1:15" ht="12" customHeight="1" x14ac:dyDescent="0.2">
      <c r="A18" s="61" t="s">
        <v>329</v>
      </c>
      <c r="B18" s="72">
        <f t="shared" ref="B18:N18" si="3">B17/B9</f>
        <v>0.42210526315789465</v>
      </c>
      <c r="C18" s="72">
        <f t="shared" si="3"/>
        <v>0.44315789473684208</v>
      </c>
      <c r="D18" s="72">
        <f t="shared" si="3"/>
        <v>0.46421052631578946</v>
      </c>
      <c r="E18" s="72">
        <f t="shared" si="3"/>
        <v>0.47473684210526307</v>
      </c>
      <c r="F18" s="72">
        <f t="shared" si="3"/>
        <v>0.42210526315789471</v>
      </c>
      <c r="G18" s="72">
        <f t="shared" si="3"/>
        <v>0.44315789473684208</v>
      </c>
      <c r="H18" s="72">
        <f t="shared" si="3"/>
        <v>0.46421052631578957</v>
      </c>
      <c r="I18" s="72">
        <f t="shared" si="3"/>
        <v>0.47473684210526312</v>
      </c>
      <c r="J18" s="72">
        <f t="shared" si="3"/>
        <v>0.42210526315789471</v>
      </c>
      <c r="K18" s="72">
        <f t="shared" si="3"/>
        <v>0.44315789473684214</v>
      </c>
      <c r="L18" s="72">
        <f t="shared" si="3"/>
        <v>0.46421052631578952</v>
      </c>
      <c r="M18" s="62">
        <f t="shared" si="3"/>
        <v>0.47473684210526307</v>
      </c>
      <c r="N18" s="63">
        <f t="shared" si="3"/>
        <v>0.45287543745343783</v>
      </c>
      <c r="O18" s="92"/>
    </row>
    <row r="19" spans="1:15" ht="5.0999999999999996" customHeight="1" x14ac:dyDescent="0.2">
      <c r="A19" s="61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62"/>
      <c r="N19" s="63"/>
      <c r="O19" s="92"/>
    </row>
    <row r="20" spans="1:15" ht="12" customHeight="1" x14ac:dyDescent="0.2">
      <c r="A20" s="48" t="s">
        <v>330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58"/>
      <c r="N20" s="50"/>
      <c r="O20" s="92"/>
    </row>
    <row r="21" spans="1:15" ht="12" customHeight="1" x14ac:dyDescent="0.2">
      <c r="A21" s="51" t="s">
        <v>331</v>
      </c>
      <c r="B21" s="88">
        <v>3364.83</v>
      </c>
      <c r="C21" s="88">
        <v>3447.0899999999997</v>
      </c>
      <c r="D21" s="88">
        <v>3916.62</v>
      </c>
      <c r="E21" s="88">
        <v>3548.43</v>
      </c>
      <c r="F21" s="88">
        <v>3584.43</v>
      </c>
      <c r="G21" s="88">
        <v>4302.18</v>
      </c>
      <c r="H21" s="88">
        <v>4535.28</v>
      </c>
      <c r="I21" s="88">
        <v>4358.5199999999995</v>
      </c>
      <c r="J21" s="88">
        <v>4282.83</v>
      </c>
      <c r="K21" s="88">
        <v>4142.6099999999997</v>
      </c>
      <c r="L21" s="88">
        <v>4136.9399999999996</v>
      </c>
      <c r="M21" s="89">
        <v>6661.08</v>
      </c>
      <c r="N21" s="53">
        <f>SUM(B21:M21)</f>
        <v>50280.840000000004</v>
      </c>
      <c r="O21" s="92"/>
    </row>
    <row r="22" spans="1:15" ht="12" customHeight="1" x14ac:dyDescent="0.2">
      <c r="A22" s="51" t="s">
        <v>332</v>
      </c>
      <c r="B22" s="88">
        <v>3364.83</v>
      </c>
      <c r="C22" s="88">
        <v>3447.0899999999997</v>
      </c>
      <c r="D22" s="88">
        <v>3916.62</v>
      </c>
      <c r="E22" s="88">
        <v>3548.43</v>
      </c>
      <c r="F22" s="88">
        <v>3584.43</v>
      </c>
      <c r="G22" s="88">
        <v>4302.18</v>
      </c>
      <c r="H22" s="88">
        <v>4535.28</v>
      </c>
      <c r="I22" s="88">
        <v>4358.5199999999995</v>
      </c>
      <c r="J22" s="88">
        <v>4282.83</v>
      </c>
      <c r="K22" s="88">
        <v>4142.6099999999997</v>
      </c>
      <c r="L22" s="88">
        <v>4136.9399999999996</v>
      </c>
      <c r="M22" s="89">
        <v>6661.08</v>
      </c>
      <c r="N22" s="53">
        <f>SUM(B22:M22)</f>
        <v>50280.840000000004</v>
      </c>
      <c r="O22" s="92"/>
    </row>
    <row r="23" spans="1:15" ht="12" hidden="1" customHeight="1" outlineLevel="1" x14ac:dyDescent="0.2">
      <c r="A23" s="51" t="s">
        <v>333</v>
      </c>
      <c r="B23" s="88">
        <v>150</v>
      </c>
      <c r="C23" s="88">
        <v>150</v>
      </c>
      <c r="D23" s="88">
        <v>150</v>
      </c>
      <c r="E23" s="88">
        <v>150</v>
      </c>
      <c r="F23" s="88">
        <v>150</v>
      </c>
      <c r="G23" s="88">
        <v>150</v>
      </c>
      <c r="H23" s="88">
        <v>150</v>
      </c>
      <c r="I23" s="88">
        <v>150</v>
      </c>
      <c r="J23" s="88">
        <v>150</v>
      </c>
      <c r="K23" s="88">
        <v>150</v>
      </c>
      <c r="L23" s="88">
        <v>150</v>
      </c>
      <c r="M23" s="89">
        <v>150</v>
      </c>
      <c r="N23" s="53">
        <f>SUM(B23:M23)</f>
        <v>1800</v>
      </c>
      <c r="O23" s="92"/>
    </row>
    <row r="24" spans="1:15" ht="12" hidden="1" customHeight="1" outlineLevel="1" x14ac:dyDescent="0.2">
      <c r="A24" s="51" t="s">
        <v>334</v>
      </c>
      <c r="B24" s="88">
        <v>750</v>
      </c>
      <c r="C24" s="88">
        <v>750</v>
      </c>
      <c r="D24" s="88">
        <v>750</v>
      </c>
      <c r="E24" s="88">
        <v>750</v>
      </c>
      <c r="F24" s="88">
        <v>750</v>
      </c>
      <c r="G24" s="88">
        <v>750</v>
      </c>
      <c r="H24" s="88">
        <v>750</v>
      </c>
      <c r="I24" s="88">
        <v>750</v>
      </c>
      <c r="J24" s="88">
        <v>750</v>
      </c>
      <c r="K24" s="88">
        <v>750</v>
      </c>
      <c r="L24" s="88">
        <v>750</v>
      </c>
      <c r="M24" s="89">
        <v>750</v>
      </c>
      <c r="N24" s="53">
        <f>SUM(B24:M24)</f>
        <v>9000</v>
      </c>
      <c r="O24" s="92"/>
    </row>
    <row r="25" spans="1:15" ht="12" customHeight="1" collapsed="1" x14ac:dyDescent="0.2">
      <c r="A25" s="51" t="s">
        <v>335</v>
      </c>
      <c r="B25" s="88">
        <v>225</v>
      </c>
      <c r="C25" s="88">
        <v>225</v>
      </c>
      <c r="D25" s="88">
        <v>225</v>
      </c>
      <c r="E25" s="88">
        <v>225</v>
      </c>
      <c r="F25" s="88">
        <v>225</v>
      </c>
      <c r="G25" s="88">
        <v>225</v>
      </c>
      <c r="H25" s="88">
        <v>225</v>
      </c>
      <c r="I25" s="88">
        <v>225</v>
      </c>
      <c r="J25" s="88">
        <v>225</v>
      </c>
      <c r="K25" s="88">
        <v>225</v>
      </c>
      <c r="L25" s="88">
        <v>225</v>
      </c>
      <c r="M25" s="89">
        <v>225</v>
      </c>
      <c r="N25" s="53">
        <f>SUM(B25:M25)</f>
        <v>2700</v>
      </c>
      <c r="O25" s="92"/>
    </row>
    <row r="26" spans="1:15" ht="12" customHeight="1" x14ac:dyDescent="0.2">
      <c r="A26" s="64" t="str">
        <f>A20</f>
        <v>Advertising and Marketing</v>
      </c>
      <c r="B26" s="65">
        <f t="shared" ref="B26:N26" si="4">SUM(B21:B25)</f>
        <v>7854.66</v>
      </c>
      <c r="C26" s="65">
        <f t="shared" si="4"/>
        <v>8019.1799999999994</v>
      </c>
      <c r="D26" s="65">
        <f t="shared" si="4"/>
        <v>8958.24</v>
      </c>
      <c r="E26" s="65">
        <f t="shared" si="4"/>
        <v>8221.86</v>
      </c>
      <c r="F26" s="65">
        <f t="shared" si="4"/>
        <v>8293.86</v>
      </c>
      <c r="G26" s="65">
        <f t="shared" si="4"/>
        <v>9729.36</v>
      </c>
      <c r="H26" s="65">
        <f t="shared" si="4"/>
        <v>10195.56</v>
      </c>
      <c r="I26" s="65">
        <f t="shared" si="4"/>
        <v>9842.0399999999991</v>
      </c>
      <c r="J26" s="65">
        <f t="shared" si="4"/>
        <v>9690.66</v>
      </c>
      <c r="K26" s="65">
        <f t="shared" si="4"/>
        <v>9410.2199999999993</v>
      </c>
      <c r="L26" s="65">
        <f t="shared" si="4"/>
        <v>9398.8799999999992</v>
      </c>
      <c r="M26" s="66">
        <f t="shared" si="4"/>
        <v>14447.16</v>
      </c>
      <c r="N26" s="67">
        <f t="shared" si="4"/>
        <v>114061.68000000001</v>
      </c>
      <c r="O26" s="92"/>
    </row>
    <row r="27" spans="1:15" ht="12" customHeight="1" x14ac:dyDescent="0.2">
      <c r="A27" s="54" t="s">
        <v>336</v>
      </c>
      <c r="B27" s="55">
        <f t="shared" ref="B27:N27" si="5">B17-B26</f>
        <v>7137.5269999999982</v>
      </c>
      <c r="C27" s="55">
        <f t="shared" si="5"/>
        <v>8105.5409999999983</v>
      </c>
      <c r="D27" s="55">
        <f t="shared" si="5"/>
        <v>10233.197999999999</v>
      </c>
      <c r="E27" s="55">
        <f t="shared" si="5"/>
        <v>9559.7169999999969</v>
      </c>
      <c r="F27" s="55">
        <f t="shared" si="5"/>
        <v>7676.7669999999998</v>
      </c>
      <c r="G27" s="55">
        <f t="shared" si="5"/>
        <v>10395.281999999999</v>
      </c>
      <c r="H27" s="55">
        <f t="shared" si="5"/>
        <v>12027.312000000007</v>
      </c>
      <c r="I27" s="55">
        <f t="shared" si="5"/>
        <v>11998.987999999999</v>
      </c>
      <c r="J27" s="55">
        <f t="shared" si="5"/>
        <v>9391.726999999999</v>
      </c>
      <c r="K27" s="55">
        <f t="shared" si="5"/>
        <v>9967.9890000000032</v>
      </c>
      <c r="L27" s="55">
        <f t="shared" si="5"/>
        <v>10872.126000000002</v>
      </c>
      <c r="M27" s="56">
        <f t="shared" si="5"/>
        <v>18932.251999999989</v>
      </c>
      <c r="N27" s="57">
        <f t="shared" si="5"/>
        <v>126298.42599999996</v>
      </c>
      <c r="O27" s="92"/>
    </row>
    <row r="28" spans="1:15" ht="12" customHeight="1" x14ac:dyDescent="0.2">
      <c r="A28" s="73" t="s">
        <v>337</v>
      </c>
      <c r="B28" s="74">
        <f t="shared" ref="B28:N28" si="6">B27/B9</f>
        <v>0.20095718607509219</v>
      </c>
      <c r="C28" s="74">
        <f t="shared" si="6"/>
        <v>0.22276568290782567</v>
      </c>
      <c r="D28" s="74">
        <f t="shared" si="6"/>
        <v>0.24752487174091298</v>
      </c>
      <c r="E28" s="74">
        <f t="shared" si="6"/>
        <v>0.25522763588403874</v>
      </c>
      <c r="F28" s="74">
        <f t="shared" si="6"/>
        <v>0.20289771683584132</v>
      </c>
      <c r="G28" s="74">
        <f t="shared" si="6"/>
        <v>0.22891096827043128</v>
      </c>
      <c r="H28" s="74">
        <f t="shared" si="6"/>
        <v>0.25123687134967138</v>
      </c>
      <c r="I28" s="74">
        <f t="shared" si="6"/>
        <v>0.26081014463142244</v>
      </c>
      <c r="J28" s="74">
        <f t="shared" si="6"/>
        <v>0.20774641017615378</v>
      </c>
      <c r="K28" s="74">
        <f t="shared" si="6"/>
        <v>0.2279567229355407</v>
      </c>
      <c r="L28" s="74">
        <f t="shared" si="6"/>
        <v>0.24897409297947917</v>
      </c>
      <c r="M28" s="75">
        <f t="shared" si="6"/>
        <v>0.26926290757970955</v>
      </c>
      <c r="N28" s="76">
        <f t="shared" si="6"/>
        <v>0.23796567523743162</v>
      </c>
      <c r="O28" s="92"/>
    </row>
    <row r="29" spans="1:15" x14ac:dyDescent="0.2">
      <c r="G29" s="37">
        <v>5000</v>
      </c>
      <c r="H29" s="37">
        <f>G29/0.2</f>
        <v>25000</v>
      </c>
    </row>
  </sheetData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E4A1-E237-44D3-9DFB-7CE77900A94A}">
  <sheetPr>
    <tabColor theme="1"/>
  </sheetPr>
  <dimension ref="A4:D18"/>
  <sheetViews>
    <sheetView showGridLines="0" zoomScale="150" zoomScaleNormal="150" workbookViewId="0">
      <selection activeCell="B31" sqref="B31"/>
    </sheetView>
  </sheetViews>
  <sheetFormatPr defaultRowHeight="11.25" x14ac:dyDescent="0.2"/>
  <cols>
    <col min="1" max="1" width="38.140625" style="4" bestFit="1" customWidth="1"/>
    <col min="2" max="2" width="10.85546875" style="4" customWidth="1"/>
    <col min="3" max="3" width="12.5703125" style="4" bestFit="1" customWidth="1"/>
    <col min="4" max="16384" width="9.140625" style="4"/>
  </cols>
  <sheetData>
    <row r="4" spans="1:4" ht="19.5" customHeight="1" x14ac:dyDescent="0.2">
      <c r="A4" s="10" t="s">
        <v>11</v>
      </c>
      <c r="B4" s="11"/>
      <c r="C4" s="8"/>
      <c r="D4" s="9"/>
    </row>
    <row r="5" spans="1:4" ht="12" customHeight="1" x14ac:dyDescent="0.2">
      <c r="A5" s="6" t="s">
        <v>9</v>
      </c>
      <c r="B5" s="5"/>
      <c r="C5" s="8"/>
      <c r="D5" s="9"/>
    </row>
    <row r="6" spans="1:4" ht="12" customHeight="1" x14ac:dyDescent="0.2">
      <c r="A6" s="7" t="s">
        <v>308</v>
      </c>
      <c r="B6" s="33">
        <f>'Full Dataset and LTV calc'!G4</f>
        <v>274.94343065693431</v>
      </c>
      <c r="C6" s="8"/>
      <c r="D6" s="9"/>
    </row>
    <row r="7" spans="1:4" ht="5.0999999999999996" customHeight="1" x14ac:dyDescent="0.2">
      <c r="A7" s="7"/>
      <c r="B7" s="33"/>
      <c r="C7" s="8"/>
      <c r="D7" s="9"/>
    </row>
    <row r="8" spans="1:4" ht="12" customHeight="1" x14ac:dyDescent="0.2">
      <c r="A8" s="7" t="s">
        <v>4</v>
      </c>
      <c r="B8" s="34">
        <f>'Full Dataset and LTV calc'!G10</f>
        <v>1.2468714448236673</v>
      </c>
      <c r="C8" s="8"/>
      <c r="D8" s="9"/>
    </row>
    <row r="9" spans="1:4" ht="12" customHeight="1" x14ac:dyDescent="0.2">
      <c r="A9" s="12" t="s">
        <v>5</v>
      </c>
      <c r="B9" s="13">
        <f>B8*B6</f>
        <v>342.81911262798747</v>
      </c>
      <c r="C9" s="8"/>
      <c r="D9" s="9"/>
    </row>
    <row r="10" spans="1:4" ht="5.0999999999999996" customHeight="1" x14ac:dyDescent="0.2">
      <c r="A10" s="14"/>
      <c r="B10" s="15"/>
      <c r="C10" s="8"/>
      <c r="D10" s="9"/>
    </row>
    <row r="11" spans="1:4" ht="12" customHeight="1" x14ac:dyDescent="0.2">
      <c r="A11" s="7" t="s">
        <v>10</v>
      </c>
      <c r="B11" s="31">
        <v>3</v>
      </c>
      <c r="C11" s="8"/>
      <c r="D11" s="9"/>
    </row>
    <row r="12" spans="1:4" ht="12" customHeight="1" x14ac:dyDescent="0.2">
      <c r="A12" s="12" t="s">
        <v>318</v>
      </c>
      <c r="B12" s="13">
        <f>B9*B11</f>
        <v>1028.4573378839623</v>
      </c>
      <c r="C12" s="8"/>
      <c r="D12" s="9"/>
    </row>
    <row r="13" spans="1:4" ht="5.0999999999999996" customHeight="1" x14ac:dyDescent="0.2">
      <c r="A13" s="14"/>
      <c r="B13" s="15"/>
      <c r="C13" s="8"/>
      <c r="D13" s="9"/>
    </row>
    <row r="14" spans="1:4" ht="12" customHeight="1" x14ac:dyDescent="0.2">
      <c r="A14" s="7" t="s">
        <v>316</v>
      </c>
      <c r="B14" s="32">
        <v>0.4</v>
      </c>
      <c r="C14" s="8"/>
      <c r="D14" s="9"/>
    </row>
    <row r="15" spans="1:4" x14ac:dyDescent="0.2">
      <c r="A15" s="12" t="s">
        <v>319</v>
      </c>
      <c r="B15" s="17">
        <f>B14*B12</f>
        <v>411.38293515358492</v>
      </c>
      <c r="C15" s="8"/>
      <c r="D15" s="9"/>
    </row>
    <row r="16" spans="1:4" ht="12" customHeight="1" x14ac:dyDescent="0.2">
      <c r="A16" s="7" t="s">
        <v>8</v>
      </c>
      <c r="B16" s="33">
        <f>'CAC calcs'!J9</f>
        <v>200</v>
      </c>
      <c r="C16" s="8"/>
      <c r="D16" s="9"/>
    </row>
    <row r="17" spans="1:4" ht="12" customHeight="1" x14ac:dyDescent="0.2">
      <c r="A17" s="18" t="s">
        <v>317</v>
      </c>
      <c r="B17" s="19">
        <f>B15-B16</f>
        <v>211.38293515358492</v>
      </c>
      <c r="C17" s="8"/>
      <c r="D17" s="9"/>
    </row>
    <row r="18" spans="1:4" ht="5.0999999999999996" customHeight="1" x14ac:dyDescent="0.2">
      <c r="A18" s="7"/>
      <c r="B18" s="20"/>
      <c r="C18" s="9"/>
      <c r="D18" s="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5680-D626-4FAB-99D7-73818CC9432C}">
  <sheetPr>
    <tabColor rgb="FFFF0000"/>
  </sheetPr>
  <dimension ref="A1"/>
  <sheetViews>
    <sheetView showGridLines="0" workbookViewId="0">
      <selection activeCell="H37" sqref="H37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D335-0017-415D-915C-637D6E15E5CC}">
  <dimension ref="A1:H1097"/>
  <sheetViews>
    <sheetView showGridLines="0" workbookViewId="0">
      <selection activeCell="G10" sqref="G10"/>
    </sheetView>
  </sheetViews>
  <sheetFormatPr defaultRowHeight="15" x14ac:dyDescent="0.25"/>
  <cols>
    <col min="1" max="1" width="11" bestFit="1" customWidth="1"/>
    <col min="2" max="2" width="19.7109375" bestFit="1" customWidth="1"/>
    <col min="3" max="3" width="14" bestFit="1" customWidth="1"/>
    <col min="4" max="4" width="15" bestFit="1" customWidth="1"/>
    <col min="6" max="6" width="26" bestFit="1" customWidth="1"/>
    <col min="7" max="7" width="12.5703125" bestFit="1" customWidth="1"/>
  </cols>
  <sheetData>
    <row r="1" spans="1:8" x14ac:dyDescent="0.25">
      <c r="A1" t="s">
        <v>3</v>
      </c>
      <c r="B1" t="s">
        <v>0</v>
      </c>
      <c r="C1" t="s">
        <v>12</v>
      </c>
      <c r="D1" t="s">
        <v>1</v>
      </c>
    </row>
    <row r="2" spans="1:8" x14ac:dyDescent="0.25">
      <c r="A2" s="2">
        <v>43101</v>
      </c>
      <c r="B2">
        <v>1000</v>
      </c>
      <c r="C2" t="s">
        <v>13</v>
      </c>
      <c r="D2" s="16">
        <v>398</v>
      </c>
      <c r="F2" s="21" t="s">
        <v>306</v>
      </c>
      <c r="G2" s="22">
        <f>COUNT(B2:B1097)</f>
        <v>1096</v>
      </c>
    </row>
    <row r="3" spans="1:8" x14ac:dyDescent="0.25">
      <c r="A3" s="2">
        <v>43102</v>
      </c>
      <c r="B3">
        <v>1001</v>
      </c>
      <c r="C3" t="s">
        <v>14</v>
      </c>
      <c r="D3" s="16">
        <v>264</v>
      </c>
      <c r="F3" s="23" t="s">
        <v>307</v>
      </c>
      <c r="G3" s="24">
        <f>SUM(D2:D1097)</f>
        <v>301338</v>
      </c>
    </row>
    <row r="4" spans="1:8" x14ac:dyDescent="0.25">
      <c r="A4" s="2">
        <v>43103</v>
      </c>
      <c r="B4">
        <v>1002</v>
      </c>
      <c r="C4" t="s">
        <v>15</v>
      </c>
      <c r="D4" s="16">
        <v>213</v>
      </c>
      <c r="F4" s="29" t="s">
        <v>2</v>
      </c>
      <c r="G4" s="30">
        <f>G3/G2</f>
        <v>274.94343065693431</v>
      </c>
    </row>
    <row r="5" spans="1:8" x14ac:dyDescent="0.25">
      <c r="A5" s="2">
        <v>43104</v>
      </c>
      <c r="B5">
        <v>1003</v>
      </c>
      <c r="C5" t="s">
        <v>16</v>
      </c>
      <c r="D5" s="16">
        <v>304</v>
      </c>
      <c r="G5" s="3"/>
    </row>
    <row r="6" spans="1:8" x14ac:dyDescent="0.25">
      <c r="A6" s="2">
        <v>43105</v>
      </c>
      <c r="B6">
        <v>1004</v>
      </c>
      <c r="C6" t="s">
        <v>17</v>
      </c>
      <c r="D6" s="16">
        <v>270</v>
      </c>
      <c r="F6" s="21" t="s">
        <v>309</v>
      </c>
      <c r="G6" s="22">
        <f>SUMPRODUCT(1/COUNTIF(C2:C1097,C2:C1097))</f>
        <v>292.99999999999903</v>
      </c>
    </row>
    <row r="7" spans="1:8" x14ac:dyDescent="0.25">
      <c r="A7" s="2">
        <v>43106</v>
      </c>
      <c r="B7">
        <v>1005</v>
      </c>
      <c r="C7" t="s">
        <v>18</v>
      </c>
      <c r="D7" s="16">
        <v>225</v>
      </c>
      <c r="F7" s="25" t="s">
        <v>310</v>
      </c>
      <c r="G7" s="26">
        <f>G2/G6</f>
        <v>3.7406143344710019</v>
      </c>
      <c r="H7" s="1"/>
    </row>
    <row r="8" spans="1:8" x14ac:dyDescent="0.25">
      <c r="A8" s="2">
        <v>43107</v>
      </c>
      <c r="B8">
        <v>1006</v>
      </c>
      <c r="C8" t="s">
        <v>19</v>
      </c>
      <c r="D8" s="16">
        <v>428</v>
      </c>
    </row>
    <row r="9" spans="1:8" x14ac:dyDescent="0.25">
      <c r="A9" s="2">
        <v>43108</v>
      </c>
      <c r="B9">
        <v>1007</v>
      </c>
      <c r="C9" t="s">
        <v>20</v>
      </c>
      <c r="D9" s="16">
        <v>447</v>
      </c>
      <c r="F9" s="21" t="s">
        <v>311</v>
      </c>
      <c r="G9" s="22">
        <f>A1097-A2</f>
        <v>1095</v>
      </c>
    </row>
    <row r="10" spans="1:8" x14ac:dyDescent="0.25">
      <c r="A10" s="2">
        <v>43109</v>
      </c>
      <c r="B10">
        <v>1008</v>
      </c>
      <c r="C10" t="s">
        <v>21</v>
      </c>
      <c r="D10" s="16">
        <v>137</v>
      </c>
      <c r="F10" s="27" t="s">
        <v>312</v>
      </c>
      <c r="G10" s="28">
        <f>G7/G9*365</f>
        <v>1.2468714448236673</v>
      </c>
    </row>
    <row r="11" spans="1:8" x14ac:dyDescent="0.25">
      <c r="A11" s="2">
        <v>43110</v>
      </c>
      <c r="B11">
        <v>1009</v>
      </c>
      <c r="C11" t="s">
        <v>22</v>
      </c>
      <c r="D11" s="16">
        <v>192</v>
      </c>
    </row>
    <row r="12" spans="1:8" x14ac:dyDescent="0.25">
      <c r="A12" s="2">
        <v>43111</v>
      </c>
      <c r="B12">
        <v>1010</v>
      </c>
      <c r="C12" t="s">
        <v>23</v>
      </c>
      <c r="D12" s="16">
        <v>233</v>
      </c>
    </row>
    <row r="13" spans="1:8" x14ac:dyDescent="0.25">
      <c r="A13" s="2">
        <v>43112</v>
      </c>
      <c r="B13">
        <v>1011</v>
      </c>
      <c r="C13" t="s">
        <v>24</v>
      </c>
      <c r="D13" s="16">
        <v>145</v>
      </c>
    </row>
    <row r="14" spans="1:8" x14ac:dyDescent="0.25">
      <c r="A14" s="2">
        <v>43113</v>
      </c>
      <c r="B14">
        <v>1012</v>
      </c>
      <c r="C14" t="s">
        <v>25</v>
      </c>
      <c r="D14" s="16">
        <v>124</v>
      </c>
    </row>
    <row r="15" spans="1:8" x14ac:dyDescent="0.25">
      <c r="A15" s="2">
        <v>43114</v>
      </c>
      <c r="B15">
        <v>1013</v>
      </c>
      <c r="C15" t="s">
        <v>26</v>
      </c>
      <c r="D15" s="16">
        <v>111</v>
      </c>
    </row>
    <row r="16" spans="1:8" x14ac:dyDescent="0.25">
      <c r="A16" s="2">
        <v>43115</v>
      </c>
      <c r="B16">
        <v>1014</v>
      </c>
      <c r="C16" t="s">
        <v>27</v>
      </c>
      <c r="D16" s="16">
        <v>342</v>
      </c>
    </row>
    <row r="17" spans="1:4" x14ac:dyDescent="0.25">
      <c r="A17" s="2">
        <v>43116</v>
      </c>
      <c r="B17">
        <v>1015</v>
      </c>
      <c r="C17" t="s">
        <v>28</v>
      </c>
      <c r="D17" s="16">
        <v>162</v>
      </c>
    </row>
    <row r="18" spans="1:4" x14ac:dyDescent="0.25">
      <c r="A18" s="2">
        <v>43117</v>
      </c>
      <c r="B18">
        <v>1016</v>
      </c>
      <c r="C18" t="s">
        <v>29</v>
      </c>
      <c r="D18" s="16">
        <v>425</v>
      </c>
    </row>
    <row r="19" spans="1:4" x14ac:dyDescent="0.25">
      <c r="A19" s="2">
        <v>43118</v>
      </c>
      <c r="B19">
        <v>1017</v>
      </c>
      <c r="C19" t="s">
        <v>30</v>
      </c>
      <c r="D19" s="16">
        <v>268</v>
      </c>
    </row>
    <row r="20" spans="1:4" x14ac:dyDescent="0.25">
      <c r="A20" s="2">
        <v>43119</v>
      </c>
      <c r="B20">
        <v>1018</v>
      </c>
      <c r="C20" t="s">
        <v>31</v>
      </c>
      <c r="D20" s="16">
        <v>285</v>
      </c>
    </row>
    <row r="21" spans="1:4" x14ac:dyDescent="0.25">
      <c r="A21" s="2">
        <v>43120</v>
      </c>
      <c r="B21">
        <v>1019</v>
      </c>
      <c r="C21" t="s">
        <v>32</v>
      </c>
      <c r="D21" s="16">
        <v>370</v>
      </c>
    </row>
    <row r="22" spans="1:4" x14ac:dyDescent="0.25">
      <c r="A22" s="2">
        <v>43121</v>
      </c>
      <c r="B22">
        <v>1020</v>
      </c>
      <c r="C22" t="s">
        <v>33</v>
      </c>
      <c r="D22" s="16">
        <v>186</v>
      </c>
    </row>
    <row r="23" spans="1:4" x14ac:dyDescent="0.25">
      <c r="A23" s="2">
        <v>43122</v>
      </c>
      <c r="B23">
        <v>1021</v>
      </c>
      <c r="C23" t="s">
        <v>34</v>
      </c>
      <c r="D23" s="16">
        <v>259</v>
      </c>
    </row>
    <row r="24" spans="1:4" x14ac:dyDescent="0.25">
      <c r="A24" s="2">
        <v>43123</v>
      </c>
      <c r="B24">
        <v>1022</v>
      </c>
      <c r="C24" t="s">
        <v>35</v>
      </c>
      <c r="D24" s="16">
        <v>311</v>
      </c>
    </row>
    <row r="25" spans="1:4" x14ac:dyDescent="0.25">
      <c r="A25" s="2">
        <v>43124</v>
      </c>
      <c r="B25">
        <v>1023</v>
      </c>
      <c r="C25" t="s">
        <v>36</v>
      </c>
      <c r="D25" s="16">
        <v>206</v>
      </c>
    </row>
    <row r="26" spans="1:4" x14ac:dyDescent="0.25">
      <c r="A26" s="2">
        <v>43125</v>
      </c>
      <c r="B26">
        <v>1024</v>
      </c>
      <c r="C26" t="s">
        <v>37</v>
      </c>
      <c r="D26" s="16">
        <v>369</v>
      </c>
    </row>
    <row r="27" spans="1:4" x14ac:dyDescent="0.25">
      <c r="A27" s="2">
        <v>43126</v>
      </c>
      <c r="B27">
        <v>1025</v>
      </c>
      <c r="C27" t="s">
        <v>38</v>
      </c>
      <c r="D27" s="16">
        <v>176</v>
      </c>
    </row>
    <row r="28" spans="1:4" x14ac:dyDescent="0.25">
      <c r="A28" s="2">
        <v>43127</v>
      </c>
      <c r="B28">
        <v>1026</v>
      </c>
      <c r="C28" t="s">
        <v>39</v>
      </c>
      <c r="D28" s="16">
        <v>434</v>
      </c>
    </row>
    <row r="29" spans="1:4" x14ac:dyDescent="0.25">
      <c r="A29" s="2">
        <v>43128</v>
      </c>
      <c r="B29">
        <v>1027</v>
      </c>
      <c r="C29" t="s">
        <v>40</v>
      </c>
      <c r="D29" s="16">
        <v>111</v>
      </c>
    </row>
    <row r="30" spans="1:4" x14ac:dyDescent="0.25">
      <c r="A30" s="2">
        <v>43129</v>
      </c>
      <c r="B30">
        <v>1028</v>
      </c>
      <c r="C30" t="s">
        <v>17</v>
      </c>
      <c r="D30" s="16">
        <v>437</v>
      </c>
    </row>
    <row r="31" spans="1:4" x14ac:dyDescent="0.25">
      <c r="A31" s="2">
        <v>43130</v>
      </c>
      <c r="B31">
        <v>1029</v>
      </c>
      <c r="C31" t="s">
        <v>41</v>
      </c>
      <c r="D31" s="16">
        <v>365</v>
      </c>
    </row>
    <row r="32" spans="1:4" x14ac:dyDescent="0.25">
      <c r="A32" s="2">
        <v>43131</v>
      </c>
      <c r="B32">
        <v>1030</v>
      </c>
      <c r="C32" t="s">
        <v>23</v>
      </c>
      <c r="D32" s="16">
        <v>401</v>
      </c>
    </row>
    <row r="33" spans="1:4" x14ac:dyDescent="0.25">
      <c r="A33" s="2">
        <v>43132</v>
      </c>
      <c r="B33">
        <v>1031</v>
      </c>
      <c r="C33" t="s">
        <v>42</v>
      </c>
      <c r="D33" s="16">
        <v>209</v>
      </c>
    </row>
    <row r="34" spans="1:4" x14ac:dyDescent="0.25">
      <c r="A34" s="2">
        <v>43133</v>
      </c>
      <c r="B34">
        <v>1032</v>
      </c>
      <c r="C34" t="s">
        <v>43</v>
      </c>
      <c r="D34" s="16">
        <v>395</v>
      </c>
    </row>
    <row r="35" spans="1:4" x14ac:dyDescent="0.25">
      <c r="A35" s="2">
        <v>43134</v>
      </c>
      <c r="B35">
        <v>1033</v>
      </c>
      <c r="C35" t="s">
        <v>44</v>
      </c>
      <c r="D35" s="16">
        <v>331</v>
      </c>
    </row>
    <row r="36" spans="1:4" x14ac:dyDescent="0.25">
      <c r="A36" s="2">
        <v>43135</v>
      </c>
      <c r="B36">
        <v>1034</v>
      </c>
      <c r="C36" t="s">
        <v>45</v>
      </c>
      <c r="D36" s="16">
        <v>328</v>
      </c>
    </row>
    <row r="37" spans="1:4" x14ac:dyDescent="0.25">
      <c r="A37" s="2">
        <v>43136</v>
      </c>
      <c r="B37">
        <v>1035</v>
      </c>
      <c r="C37" t="s">
        <v>46</v>
      </c>
      <c r="D37" s="16">
        <v>147</v>
      </c>
    </row>
    <row r="38" spans="1:4" x14ac:dyDescent="0.25">
      <c r="A38" s="2">
        <v>43137</v>
      </c>
      <c r="B38">
        <v>1036</v>
      </c>
      <c r="C38" t="s">
        <v>47</v>
      </c>
      <c r="D38" s="16">
        <v>293</v>
      </c>
    </row>
    <row r="39" spans="1:4" x14ac:dyDescent="0.25">
      <c r="A39" s="2">
        <v>43138</v>
      </c>
      <c r="B39">
        <v>1037</v>
      </c>
      <c r="C39" t="s">
        <v>48</v>
      </c>
      <c r="D39" s="16">
        <v>157</v>
      </c>
    </row>
    <row r="40" spans="1:4" x14ac:dyDescent="0.25">
      <c r="A40" s="2">
        <v>43139</v>
      </c>
      <c r="B40">
        <v>1038</v>
      </c>
      <c r="C40" t="s">
        <v>49</v>
      </c>
      <c r="D40" s="16">
        <v>417</v>
      </c>
    </row>
    <row r="41" spans="1:4" x14ac:dyDescent="0.25">
      <c r="A41" s="2">
        <v>43140</v>
      </c>
      <c r="B41">
        <v>1039</v>
      </c>
      <c r="C41" t="s">
        <v>50</v>
      </c>
      <c r="D41" s="16">
        <v>220</v>
      </c>
    </row>
    <row r="42" spans="1:4" x14ac:dyDescent="0.25">
      <c r="A42" s="2">
        <v>43141</v>
      </c>
      <c r="B42">
        <v>1040</v>
      </c>
      <c r="C42" t="s">
        <v>51</v>
      </c>
      <c r="D42" s="16">
        <v>365</v>
      </c>
    </row>
    <row r="43" spans="1:4" x14ac:dyDescent="0.25">
      <c r="A43" s="2">
        <v>43142</v>
      </c>
      <c r="B43">
        <v>1041</v>
      </c>
      <c r="C43" t="s">
        <v>52</v>
      </c>
      <c r="D43" s="16">
        <v>339</v>
      </c>
    </row>
    <row r="44" spans="1:4" x14ac:dyDescent="0.25">
      <c r="A44" s="2">
        <v>43143</v>
      </c>
      <c r="B44">
        <v>1042</v>
      </c>
      <c r="C44" t="s">
        <v>53</v>
      </c>
      <c r="D44" s="16">
        <v>380</v>
      </c>
    </row>
    <row r="45" spans="1:4" x14ac:dyDescent="0.25">
      <c r="A45" s="2">
        <v>43144</v>
      </c>
      <c r="B45">
        <v>1043</v>
      </c>
      <c r="C45" t="s">
        <v>54</v>
      </c>
      <c r="D45" s="16">
        <v>121</v>
      </c>
    </row>
    <row r="46" spans="1:4" x14ac:dyDescent="0.25">
      <c r="A46" s="2">
        <v>43145</v>
      </c>
      <c r="B46">
        <v>1044</v>
      </c>
      <c r="C46" t="s">
        <v>54</v>
      </c>
      <c r="D46" s="16">
        <v>196</v>
      </c>
    </row>
    <row r="47" spans="1:4" x14ac:dyDescent="0.25">
      <c r="A47" s="2">
        <v>43146</v>
      </c>
      <c r="B47">
        <v>1045</v>
      </c>
      <c r="C47" t="s">
        <v>55</v>
      </c>
      <c r="D47" s="16">
        <v>203</v>
      </c>
    </row>
    <row r="48" spans="1:4" x14ac:dyDescent="0.25">
      <c r="A48" s="2">
        <v>43147</v>
      </c>
      <c r="B48">
        <v>1046</v>
      </c>
      <c r="C48" t="s">
        <v>56</v>
      </c>
      <c r="D48" s="16">
        <v>150</v>
      </c>
    </row>
    <row r="49" spans="1:4" x14ac:dyDescent="0.25">
      <c r="A49" s="2">
        <v>43148</v>
      </c>
      <c r="B49">
        <v>1047</v>
      </c>
      <c r="C49" t="s">
        <v>57</v>
      </c>
      <c r="D49" s="16">
        <v>397</v>
      </c>
    </row>
    <row r="50" spans="1:4" x14ac:dyDescent="0.25">
      <c r="A50" s="2">
        <v>43149</v>
      </c>
      <c r="B50">
        <v>1048</v>
      </c>
      <c r="C50" t="s">
        <v>58</v>
      </c>
      <c r="D50" s="16">
        <v>364</v>
      </c>
    </row>
    <row r="51" spans="1:4" x14ac:dyDescent="0.25">
      <c r="A51" s="2">
        <v>43150</v>
      </c>
      <c r="B51">
        <v>1049</v>
      </c>
      <c r="C51" t="s">
        <v>59</v>
      </c>
      <c r="D51" s="16">
        <v>245</v>
      </c>
    </row>
    <row r="52" spans="1:4" x14ac:dyDescent="0.25">
      <c r="A52" s="2">
        <v>43151</v>
      </c>
      <c r="B52">
        <v>1050</v>
      </c>
      <c r="C52" t="s">
        <v>60</v>
      </c>
      <c r="D52" s="16">
        <v>341</v>
      </c>
    </row>
    <row r="53" spans="1:4" x14ac:dyDescent="0.25">
      <c r="A53" s="2">
        <v>43152</v>
      </c>
      <c r="B53">
        <v>1051</v>
      </c>
      <c r="C53" t="s">
        <v>61</v>
      </c>
      <c r="D53" s="16">
        <v>211</v>
      </c>
    </row>
    <row r="54" spans="1:4" x14ac:dyDescent="0.25">
      <c r="A54" s="2">
        <v>43153</v>
      </c>
      <c r="B54">
        <v>1052</v>
      </c>
      <c r="C54" t="s">
        <v>62</v>
      </c>
      <c r="D54" s="16">
        <v>276</v>
      </c>
    </row>
    <row r="55" spans="1:4" x14ac:dyDescent="0.25">
      <c r="A55" s="2">
        <v>43154</v>
      </c>
      <c r="B55">
        <v>1053</v>
      </c>
      <c r="C55" t="s">
        <v>63</v>
      </c>
      <c r="D55" s="16">
        <v>226</v>
      </c>
    </row>
    <row r="56" spans="1:4" x14ac:dyDescent="0.25">
      <c r="A56" s="2">
        <v>43155</v>
      </c>
      <c r="B56">
        <v>1054</v>
      </c>
      <c r="C56" t="s">
        <v>64</v>
      </c>
      <c r="D56" s="16">
        <v>276</v>
      </c>
    </row>
    <row r="57" spans="1:4" x14ac:dyDescent="0.25">
      <c r="A57" s="2">
        <v>43156</v>
      </c>
      <c r="B57">
        <v>1055</v>
      </c>
      <c r="C57" t="s">
        <v>14</v>
      </c>
      <c r="D57" s="16">
        <v>411</v>
      </c>
    </row>
    <row r="58" spans="1:4" x14ac:dyDescent="0.25">
      <c r="A58" s="2">
        <v>43157</v>
      </c>
      <c r="B58">
        <v>1056</v>
      </c>
      <c r="C58" t="s">
        <v>43</v>
      </c>
      <c r="D58" s="16">
        <v>205</v>
      </c>
    </row>
    <row r="59" spans="1:4" x14ac:dyDescent="0.25">
      <c r="A59" s="2">
        <v>43158</v>
      </c>
      <c r="B59">
        <v>1057</v>
      </c>
      <c r="C59" t="s">
        <v>65</v>
      </c>
      <c r="D59" s="16">
        <v>169</v>
      </c>
    </row>
    <row r="60" spans="1:4" x14ac:dyDescent="0.25">
      <c r="A60" s="2">
        <v>43159</v>
      </c>
      <c r="B60">
        <v>1058</v>
      </c>
      <c r="C60" t="s">
        <v>66</v>
      </c>
      <c r="D60" s="16">
        <v>230</v>
      </c>
    </row>
    <row r="61" spans="1:4" x14ac:dyDescent="0.25">
      <c r="A61" s="2">
        <v>43160</v>
      </c>
      <c r="B61">
        <v>1059</v>
      </c>
      <c r="C61" t="s">
        <v>67</v>
      </c>
      <c r="D61" s="16">
        <v>385</v>
      </c>
    </row>
    <row r="62" spans="1:4" x14ac:dyDescent="0.25">
      <c r="A62" s="2">
        <v>43161</v>
      </c>
      <c r="B62">
        <v>1060</v>
      </c>
      <c r="C62" t="s">
        <v>15</v>
      </c>
      <c r="D62" s="16">
        <v>306</v>
      </c>
    </row>
    <row r="63" spans="1:4" x14ac:dyDescent="0.25">
      <c r="A63" s="2">
        <v>43162</v>
      </c>
      <c r="B63">
        <v>1061</v>
      </c>
      <c r="C63" t="s">
        <v>68</v>
      </c>
      <c r="D63" s="16">
        <v>355</v>
      </c>
    </row>
    <row r="64" spans="1:4" x14ac:dyDescent="0.25">
      <c r="A64" s="2">
        <v>43163</v>
      </c>
      <c r="B64">
        <v>1062</v>
      </c>
      <c r="C64" t="s">
        <v>69</v>
      </c>
      <c r="D64" s="16">
        <v>192</v>
      </c>
    </row>
    <row r="65" spans="1:4" x14ac:dyDescent="0.25">
      <c r="A65" s="2">
        <v>43164</v>
      </c>
      <c r="B65">
        <v>1063</v>
      </c>
      <c r="C65" t="s">
        <v>70</v>
      </c>
      <c r="D65" s="16">
        <v>400</v>
      </c>
    </row>
    <row r="66" spans="1:4" x14ac:dyDescent="0.25">
      <c r="A66" s="2">
        <v>43165</v>
      </c>
      <c r="B66">
        <v>1064</v>
      </c>
      <c r="C66" t="s">
        <v>71</v>
      </c>
      <c r="D66" s="16">
        <v>151</v>
      </c>
    </row>
    <row r="67" spans="1:4" x14ac:dyDescent="0.25">
      <c r="A67" s="2">
        <v>43166</v>
      </c>
      <c r="B67">
        <v>1065</v>
      </c>
      <c r="C67" t="s">
        <v>72</v>
      </c>
      <c r="D67" s="16">
        <v>375</v>
      </c>
    </row>
    <row r="68" spans="1:4" x14ac:dyDescent="0.25">
      <c r="A68" s="2">
        <v>43167</v>
      </c>
      <c r="B68">
        <v>1066</v>
      </c>
      <c r="C68" t="s">
        <v>38</v>
      </c>
      <c r="D68" s="16">
        <v>408</v>
      </c>
    </row>
    <row r="69" spans="1:4" x14ac:dyDescent="0.25">
      <c r="A69" s="2">
        <v>43168</v>
      </c>
      <c r="B69">
        <v>1067</v>
      </c>
      <c r="C69" t="s">
        <v>73</v>
      </c>
      <c r="D69" s="16">
        <v>222</v>
      </c>
    </row>
    <row r="70" spans="1:4" x14ac:dyDescent="0.25">
      <c r="A70" s="2">
        <v>43169</v>
      </c>
      <c r="B70">
        <v>1068</v>
      </c>
      <c r="C70" t="s">
        <v>27</v>
      </c>
      <c r="D70" s="16">
        <v>127</v>
      </c>
    </row>
    <row r="71" spans="1:4" x14ac:dyDescent="0.25">
      <c r="A71" s="2">
        <v>43170</v>
      </c>
      <c r="B71">
        <v>1069</v>
      </c>
      <c r="C71" t="s">
        <v>74</v>
      </c>
      <c r="D71" s="16">
        <v>408</v>
      </c>
    </row>
    <row r="72" spans="1:4" x14ac:dyDescent="0.25">
      <c r="A72" s="2">
        <v>43171</v>
      </c>
      <c r="B72">
        <v>1070</v>
      </c>
      <c r="C72" t="s">
        <v>75</v>
      </c>
      <c r="D72" s="16">
        <v>224</v>
      </c>
    </row>
    <row r="73" spans="1:4" x14ac:dyDescent="0.25">
      <c r="A73" s="2">
        <v>43172</v>
      </c>
      <c r="B73">
        <v>1071</v>
      </c>
      <c r="C73" t="s">
        <v>76</v>
      </c>
      <c r="D73" s="16">
        <v>331</v>
      </c>
    </row>
    <row r="74" spans="1:4" x14ac:dyDescent="0.25">
      <c r="A74" s="2">
        <v>43173</v>
      </c>
      <c r="B74">
        <v>1072</v>
      </c>
      <c r="C74" t="s">
        <v>77</v>
      </c>
      <c r="D74" s="16">
        <v>222</v>
      </c>
    </row>
    <row r="75" spans="1:4" x14ac:dyDescent="0.25">
      <c r="A75" s="2">
        <v>43174</v>
      </c>
      <c r="B75">
        <v>1073</v>
      </c>
      <c r="C75" t="s">
        <v>17</v>
      </c>
      <c r="D75" s="16">
        <v>201</v>
      </c>
    </row>
    <row r="76" spans="1:4" x14ac:dyDescent="0.25">
      <c r="A76" s="2">
        <v>43175</v>
      </c>
      <c r="B76">
        <v>1074</v>
      </c>
      <c r="C76" t="s">
        <v>78</v>
      </c>
      <c r="D76" s="16">
        <v>338</v>
      </c>
    </row>
    <row r="77" spans="1:4" x14ac:dyDescent="0.25">
      <c r="A77" s="2">
        <v>43176</v>
      </c>
      <c r="B77">
        <v>1075</v>
      </c>
      <c r="C77" t="s">
        <v>79</v>
      </c>
      <c r="D77" s="16">
        <v>310</v>
      </c>
    </row>
    <row r="78" spans="1:4" x14ac:dyDescent="0.25">
      <c r="A78" s="2">
        <v>43177</v>
      </c>
      <c r="B78">
        <v>1076</v>
      </c>
      <c r="C78" t="s">
        <v>80</v>
      </c>
      <c r="D78" s="16">
        <v>439</v>
      </c>
    </row>
    <row r="79" spans="1:4" x14ac:dyDescent="0.25">
      <c r="A79" s="2">
        <v>43178</v>
      </c>
      <c r="B79">
        <v>1077</v>
      </c>
      <c r="C79" t="s">
        <v>81</v>
      </c>
      <c r="D79" s="16">
        <v>355</v>
      </c>
    </row>
    <row r="80" spans="1:4" x14ac:dyDescent="0.25">
      <c r="A80" s="2">
        <v>43179</v>
      </c>
      <c r="B80">
        <v>1078</v>
      </c>
      <c r="C80" t="s">
        <v>82</v>
      </c>
      <c r="D80" s="16">
        <v>422</v>
      </c>
    </row>
    <row r="81" spans="1:4" x14ac:dyDescent="0.25">
      <c r="A81" s="2">
        <v>43180</v>
      </c>
      <c r="B81">
        <v>1079</v>
      </c>
      <c r="C81" t="s">
        <v>83</v>
      </c>
      <c r="D81" s="16">
        <v>428</v>
      </c>
    </row>
    <row r="82" spans="1:4" x14ac:dyDescent="0.25">
      <c r="A82" s="2">
        <v>43181</v>
      </c>
      <c r="B82">
        <v>1080</v>
      </c>
      <c r="C82" t="s">
        <v>84</v>
      </c>
      <c r="D82" s="16">
        <v>420</v>
      </c>
    </row>
    <row r="83" spans="1:4" x14ac:dyDescent="0.25">
      <c r="A83" s="2">
        <v>43182</v>
      </c>
      <c r="B83">
        <v>1081</v>
      </c>
      <c r="C83" t="s">
        <v>85</v>
      </c>
      <c r="D83" s="16">
        <v>374</v>
      </c>
    </row>
    <row r="84" spans="1:4" x14ac:dyDescent="0.25">
      <c r="A84" s="2">
        <v>43183</v>
      </c>
      <c r="B84">
        <v>1082</v>
      </c>
      <c r="C84" t="s">
        <v>86</v>
      </c>
      <c r="D84" s="16">
        <v>288</v>
      </c>
    </row>
    <row r="85" spans="1:4" x14ac:dyDescent="0.25">
      <c r="A85" s="2">
        <v>43184</v>
      </c>
      <c r="B85">
        <v>1083</v>
      </c>
      <c r="C85" t="s">
        <v>87</v>
      </c>
      <c r="D85" s="16">
        <v>166</v>
      </c>
    </row>
    <row r="86" spans="1:4" x14ac:dyDescent="0.25">
      <c r="A86" s="2">
        <v>43185</v>
      </c>
      <c r="B86">
        <v>1084</v>
      </c>
      <c r="C86" t="s">
        <v>88</v>
      </c>
      <c r="D86" s="16">
        <v>276</v>
      </c>
    </row>
    <row r="87" spans="1:4" x14ac:dyDescent="0.25">
      <c r="A87" s="2">
        <v>43186</v>
      </c>
      <c r="B87">
        <v>1085</v>
      </c>
      <c r="C87" t="s">
        <v>89</v>
      </c>
      <c r="D87" s="16">
        <v>440</v>
      </c>
    </row>
    <row r="88" spans="1:4" x14ac:dyDescent="0.25">
      <c r="A88" s="2">
        <v>43187</v>
      </c>
      <c r="B88">
        <v>1086</v>
      </c>
      <c r="C88" t="s">
        <v>90</v>
      </c>
      <c r="D88" s="16">
        <v>302</v>
      </c>
    </row>
    <row r="89" spans="1:4" x14ac:dyDescent="0.25">
      <c r="A89" s="2">
        <v>43188</v>
      </c>
      <c r="B89">
        <v>1087</v>
      </c>
      <c r="C89" t="s">
        <v>91</v>
      </c>
      <c r="D89" s="16">
        <v>297</v>
      </c>
    </row>
    <row r="90" spans="1:4" x14ac:dyDescent="0.25">
      <c r="A90" s="2">
        <v>43189</v>
      </c>
      <c r="B90">
        <v>1088</v>
      </c>
      <c r="C90" t="s">
        <v>92</v>
      </c>
      <c r="D90" s="16">
        <v>413</v>
      </c>
    </row>
    <row r="91" spans="1:4" x14ac:dyDescent="0.25">
      <c r="A91" s="2">
        <v>43190</v>
      </c>
      <c r="B91">
        <v>1089</v>
      </c>
      <c r="C91" t="s">
        <v>52</v>
      </c>
      <c r="D91" s="16">
        <v>450</v>
      </c>
    </row>
    <row r="92" spans="1:4" x14ac:dyDescent="0.25">
      <c r="A92" s="2">
        <v>43191</v>
      </c>
      <c r="B92">
        <v>1090</v>
      </c>
      <c r="C92" t="s">
        <v>93</v>
      </c>
      <c r="D92" s="16">
        <v>378</v>
      </c>
    </row>
    <row r="93" spans="1:4" x14ac:dyDescent="0.25">
      <c r="A93" s="2">
        <v>43192</v>
      </c>
      <c r="B93">
        <v>1091</v>
      </c>
      <c r="C93" t="s">
        <v>94</v>
      </c>
      <c r="D93" s="16">
        <v>410</v>
      </c>
    </row>
    <row r="94" spans="1:4" x14ac:dyDescent="0.25">
      <c r="A94" s="2">
        <v>43193</v>
      </c>
      <c r="B94">
        <v>1092</v>
      </c>
      <c r="C94" t="s">
        <v>95</v>
      </c>
      <c r="D94" s="16">
        <v>301</v>
      </c>
    </row>
    <row r="95" spans="1:4" x14ac:dyDescent="0.25">
      <c r="A95" s="2">
        <v>43194</v>
      </c>
      <c r="B95">
        <v>1093</v>
      </c>
      <c r="C95" t="s">
        <v>96</v>
      </c>
      <c r="D95" s="16">
        <v>247</v>
      </c>
    </row>
    <row r="96" spans="1:4" x14ac:dyDescent="0.25">
      <c r="A96" s="2">
        <v>43195</v>
      </c>
      <c r="B96">
        <v>1094</v>
      </c>
      <c r="C96" t="s">
        <v>97</v>
      </c>
      <c r="D96" s="16">
        <v>381</v>
      </c>
    </row>
    <row r="97" spans="1:4" x14ac:dyDescent="0.25">
      <c r="A97" s="2">
        <v>43196</v>
      </c>
      <c r="B97">
        <v>1095</v>
      </c>
      <c r="C97" t="s">
        <v>82</v>
      </c>
      <c r="D97" s="16">
        <v>364</v>
      </c>
    </row>
    <row r="98" spans="1:4" x14ac:dyDescent="0.25">
      <c r="A98" s="2">
        <v>43197</v>
      </c>
      <c r="B98">
        <v>1096</v>
      </c>
      <c r="C98" t="s">
        <v>18</v>
      </c>
      <c r="D98" s="16">
        <v>181</v>
      </c>
    </row>
    <row r="99" spans="1:4" x14ac:dyDescent="0.25">
      <c r="A99" s="2">
        <v>43198</v>
      </c>
      <c r="B99">
        <v>1097</v>
      </c>
      <c r="C99" t="s">
        <v>98</v>
      </c>
      <c r="D99" s="16">
        <v>144</v>
      </c>
    </row>
    <row r="100" spans="1:4" x14ac:dyDescent="0.25">
      <c r="A100" s="2">
        <v>43199</v>
      </c>
      <c r="B100">
        <v>1098</v>
      </c>
      <c r="C100" t="s">
        <v>99</v>
      </c>
      <c r="D100" s="16">
        <v>320</v>
      </c>
    </row>
    <row r="101" spans="1:4" x14ac:dyDescent="0.25">
      <c r="A101" s="2">
        <v>43200</v>
      </c>
      <c r="B101">
        <v>1099</v>
      </c>
      <c r="C101" t="s">
        <v>100</v>
      </c>
      <c r="D101" s="16">
        <v>122</v>
      </c>
    </row>
    <row r="102" spans="1:4" x14ac:dyDescent="0.25">
      <c r="A102" s="2">
        <v>43201</v>
      </c>
      <c r="B102">
        <v>1100</v>
      </c>
      <c r="C102" t="s">
        <v>34</v>
      </c>
      <c r="D102" s="16">
        <v>265</v>
      </c>
    </row>
    <row r="103" spans="1:4" x14ac:dyDescent="0.25">
      <c r="A103" s="2">
        <v>43202</v>
      </c>
      <c r="B103">
        <v>1101</v>
      </c>
      <c r="C103" t="s">
        <v>101</v>
      </c>
      <c r="D103" s="16">
        <v>154</v>
      </c>
    </row>
    <row r="104" spans="1:4" x14ac:dyDescent="0.25">
      <c r="A104" s="2">
        <v>43203</v>
      </c>
      <c r="B104">
        <v>1102</v>
      </c>
      <c r="C104" t="s">
        <v>102</v>
      </c>
      <c r="D104" s="16">
        <v>178</v>
      </c>
    </row>
    <row r="105" spans="1:4" x14ac:dyDescent="0.25">
      <c r="A105" s="2">
        <v>43204</v>
      </c>
      <c r="B105">
        <v>1103</v>
      </c>
      <c r="C105" t="s">
        <v>103</v>
      </c>
      <c r="D105" s="16">
        <v>399</v>
      </c>
    </row>
    <row r="106" spans="1:4" x14ac:dyDescent="0.25">
      <c r="A106" s="2">
        <v>43205</v>
      </c>
      <c r="B106">
        <v>1104</v>
      </c>
      <c r="C106" t="s">
        <v>52</v>
      </c>
      <c r="D106" s="16">
        <v>325</v>
      </c>
    </row>
    <row r="107" spans="1:4" x14ac:dyDescent="0.25">
      <c r="A107" s="2">
        <v>43206</v>
      </c>
      <c r="B107">
        <v>1105</v>
      </c>
      <c r="C107" t="s">
        <v>104</v>
      </c>
      <c r="D107" s="16">
        <v>204</v>
      </c>
    </row>
    <row r="108" spans="1:4" x14ac:dyDescent="0.25">
      <c r="A108" s="2">
        <v>43207</v>
      </c>
      <c r="B108">
        <v>1106</v>
      </c>
      <c r="C108" t="s">
        <v>105</v>
      </c>
      <c r="D108" s="16">
        <v>331</v>
      </c>
    </row>
    <row r="109" spans="1:4" x14ac:dyDescent="0.25">
      <c r="A109" s="2">
        <v>43208</v>
      </c>
      <c r="B109">
        <v>1107</v>
      </c>
      <c r="C109" t="s">
        <v>106</v>
      </c>
      <c r="D109" s="16">
        <v>248</v>
      </c>
    </row>
    <row r="110" spans="1:4" x14ac:dyDescent="0.25">
      <c r="A110" s="2">
        <v>43209</v>
      </c>
      <c r="B110">
        <v>1108</v>
      </c>
      <c r="C110" t="s">
        <v>107</v>
      </c>
      <c r="D110" s="16">
        <v>287</v>
      </c>
    </row>
    <row r="111" spans="1:4" x14ac:dyDescent="0.25">
      <c r="A111" s="2">
        <v>43210</v>
      </c>
      <c r="B111">
        <v>1109</v>
      </c>
      <c r="C111" t="s">
        <v>108</v>
      </c>
      <c r="D111" s="16">
        <v>443</v>
      </c>
    </row>
    <row r="112" spans="1:4" x14ac:dyDescent="0.25">
      <c r="A112" s="2">
        <v>43211</v>
      </c>
      <c r="B112">
        <v>1110</v>
      </c>
      <c r="C112" t="s">
        <v>109</v>
      </c>
      <c r="D112" s="16">
        <v>317</v>
      </c>
    </row>
    <row r="113" spans="1:4" x14ac:dyDescent="0.25">
      <c r="A113" s="2">
        <v>43212</v>
      </c>
      <c r="B113">
        <v>1111</v>
      </c>
      <c r="C113" t="s">
        <v>93</v>
      </c>
      <c r="D113" s="16">
        <v>109</v>
      </c>
    </row>
    <row r="114" spans="1:4" x14ac:dyDescent="0.25">
      <c r="A114" s="2">
        <v>43213</v>
      </c>
      <c r="B114">
        <v>1112</v>
      </c>
      <c r="C114" t="s">
        <v>110</v>
      </c>
      <c r="D114" s="16">
        <v>380</v>
      </c>
    </row>
    <row r="115" spans="1:4" x14ac:dyDescent="0.25">
      <c r="A115" s="2">
        <v>43214</v>
      </c>
      <c r="B115">
        <v>1113</v>
      </c>
      <c r="C115" t="s">
        <v>104</v>
      </c>
      <c r="D115" s="16">
        <v>357</v>
      </c>
    </row>
    <row r="116" spans="1:4" x14ac:dyDescent="0.25">
      <c r="A116" s="2">
        <v>43215</v>
      </c>
      <c r="B116">
        <v>1114</v>
      </c>
      <c r="C116" t="s">
        <v>90</v>
      </c>
      <c r="D116" s="16">
        <v>154</v>
      </c>
    </row>
    <row r="117" spans="1:4" x14ac:dyDescent="0.25">
      <c r="A117" s="2">
        <v>43216</v>
      </c>
      <c r="B117">
        <v>1115</v>
      </c>
      <c r="C117" t="s">
        <v>111</v>
      </c>
      <c r="D117" s="16">
        <v>285</v>
      </c>
    </row>
    <row r="118" spans="1:4" x14ac:dyDescent="0.25">
      <c r="A118" s="2">
        <v>43217</v>
      </c>
      <c r="B118">
        <v>1116</v>
      </c>
      <c r="C118" t="s">
        <v>112</v>
      </c>
      <c r="D118" s="16">
        <v>401</v>
      </c>
    </row>
    <row r="119" spans="1:4" x14ac:dyDescent="0.25">
      <c r="A119" s="2">
        <v>43218</v>
      </c>
      <c r="B119">
        <v>1117</v>
      </c>
      <c r="C119" t="s">
        <v>113</v>
      </c>
      <c r="D119" s="16">
        <v>363</v>
      </c>
    </row>
    <row r="120" spans="1:4" x14ac:dyDescent="0.25">
      <c r="A120" s="2">
        <v>43219</v>
      </c>
      <c r="B120">
        <v>1118</v>
      </c>
      <c r="C120" t="s">
        <v>114</v>
      </c>
      <c r="D120" s="16">
        <v>172</v>
      </c>
    </row>
    <row r="121" spans="1:4" x14ac:dyDescent="0.25">
      <c r="A121" s="2">
        <v>43220</v>
      </c>
      <c r="B121">
        <v>1119</v>
      </c>
      <c r="C121" t="s">
        <v>115</v>
      </c>
      <c r="D121" s="16">
        <v>165</v>
      </c>
    </row>
    <row r="122" spans="1:4" x14ac:dyDescent="0.25">
      <c r="A122" s="2">
        <v>43221</v>
      </c>
      <c r="B122">
        <v>1120</v>
      </c>
      <c r="C122" t="s">
        <v>72</v>
      </c>
      <c r="D122" s="16">
        <v>117</v>
      </c>
    </row>
    <row r="123" spans="1:4" x14ac:dyDescent="0.25">
      <c r="A123" s="2">
        <v>43222</v>
      </c>
      <c r="B123">
        <v>1121</v>
      </c>
      <c r="C123" t="s">
        <v>116</v>
      </c>
      <c r="D123" s="16">
        <v>228</v>
      </c>
    </row>
    <row r="124" spans="1:4" x14ac:dyDescent="0.25">
      <c r="A124" s="2">
        <v>43223</v>
      </c>
      <c r="B124">
        <v>1122</v>
      </c>
      <c r="C124" t="s">
        <v>99</v>
      </c>
      <c r="D124" s="16">
        <v>384</v>
      </c>
    </row>
    <row r="125" spans="1:4" x14ac:dyDescent="0.25">
      <c r="A125" s="2">
        <v>43224</v>
      </c>
      <c r="B125">
        <v>1123</v>
      </c>
      <c r="C125" t="s">
        <v>117</v>
      </c>
      <c r="D125" s="16">
        <v>296</v>
      </c>
    </row>
    <row r="126" spans="1:4" x14ac:dyDescent="0.25">
      <c r="A126" s="2">
        <v>43225</v>
      </c>
      <c r="B126">
        <v>1124</v>
      </c>
      <c r="C126" t="s">
        <v>118</v>
      </c>
      <c r="D126" s="16">
        <v>215</v>
      </c>
    </row>
    <row r="127" spans="1:4" x14ac:dyDescent="0.25">
      <c r="A127" s="2">
        <v>43226</v>
      </c>
      <c r="B127">
        <v>1125</v>
      </c>
      <c r="C127" t="s">
        <v>55</v>
      </c>
      <c r="D127" s="16">
        <v>307</v>
      </c>
    </row>
    <row r="128" spans="1:4" x14ac:dyDescent="0.25">
      <c r="A128" s="2">
        <v>43227</v>
      </c>
      <c r="B128">
        <v>1126</v>
      </c>
      <c r="C128" t="s">
        <v>119</v>
      </c>
      <c r="D128" s="16">
        <v>156</v>
      </c>
    </row>
    <row r="129" spans="1:4" x14ac:dyDescent="0.25">
      <c r="A129" s="2">
        <v>43228</v>
      </c>
      <c r="B129">
        <v>1127</v>
      </c>
      <c r="C129" t="s">
        <v>120</v>
      </c>
      <c r="D129" s="16">
        <v>135</v>
      </c>
    </row>
    <row r="130" spans="1:4" x14ac:dyDescent="0.25">
      <c r="A130" s="2">
        <v>43229</v>
      </c>
      <c r="B130">
        <v>1128</v>
      </c>
      <c r="C130" t="s">
        <v>121</v>
      </c>
      <c r="D130" s="16">
        <v>346</v>
      </c>
    </row>
    <row r="131" spans="1:4" x14ac:dyDescent="0.25">
      <c r="A131" s="2">
        <v>43230</v>
      </c>
      <c r="B131">
        <v>1129</v>
      </c>
      <c r="C131" t="s">
        <v>82</v>
      </c>
      <c r="D131" s="16">
        <v>419</v>
      </c>
    </row>
    <row r="132" spans="1:4" x14ac:dyDescent="0.25">
      <c r="A132" s="2">
        <v>43231</v>
      </c>
      <c r="B132">
        <v>1130</v>
      </c>
      <c r="C132" t="s">
        <v>105</v>
      </c>
      <c r="D132" s="16">
        <v>312</v>
      </c>
    </row>
    <row r="133" spans="1:4" x14ac:dyDescent="0.25">
      <c r="A133" s="2">
        <v>43232</v>
      </c>
      <c r="B133">
        <v>1131</v>
      </c>
      <c r="C133" t="s">
        <v>122</v>
      </c>
      <c r="D133" s="16">
        <v>366</v>
      </c>
    </row>
    <row r="134" spans="1:4" x14ac:dyDescent="0.25">
      <c r="A134" s="2">
        <v>43233</v>
      </c>
      <c r="B134">
        <v>1132</v>
      </c>
      <c r="C134" t="s">
        <v>123</v>
      </c>
      <c r="D134" s="16">
        <v>157</v>
      </c>
    </row>
    <row r="135" spans="1:4" x14ac:dyDescent="0.25">
      <c r="A135" s="2">
        <v>43234</v>
      </c>
      <c r="B135">
        <v>1133</v>
      </c>
      <c r="C135" t="s">
        <v>39</v>
      </c>
      <c r="D135" s="16">
        <v>288</v>
      </c>
    </row>
    <row r="136" spans="1:4" x14ac:dyDescent="0.25">
      <c r="A136" s="2">
        <v>43235</v>
      </c>
      <c r="B136">
        <v>1134</v>
      </c>
      <c r="C136" t="s">
        <v>124</v>
      </c>
      <c r="D136" s="16">
        <v>143</v>
      </c>
    </row>
    <row r="137" spans="1:4" x14ac:dyDescent="0.25">
      <c r="A137" s="2">
        <v>43236</v>
      </c>
      <c r="B137">
        <v>1135</v>
      </c>
      <c r="C137" t="s">
        <v>68</v>
      </c>
      <c r="D137" s="16">
        <v>300</v>
      </c>
    </row>
    <row r="138" spans="1:4" x14ac:dyDescent="0.25">
      <c r="A138" s="2">
        <v>43237</v>
      </c>
      <c r="B138">
        <v>1136</v>
      </c>
      <c r="C138" t="s">
        <v>125</v>
      </c>
      <c r="D138" s="16">
        <v>343</v>
      </c>
    </row>
    <row r="139" spans="1:4" x14ac:dyDescent="0.25">
      <c r="A139" s="2">
        <v>43238</v>
      </c>
      <c r="B139">
        <v>1137</v>
      </c>
      <c r="C139" t="s">
        <v>126</v>
      </c>
      <c r="D139" s="16">
        <v>333</v>
      </c>
    </row>
    <row r="140" spans="1:4" x14ac:dyDescent="0.25">
      <c r="A140" s="2">
        <v>43239</v>
      </c>
      <c r="B140">
        <v>1138</v>
      </c>
      <c r="C140" t="s">
        <v>127</v>
      </c>
      <c r="D140" s="16">
        <v>344</v>
      </c>
    </row>
    <row r="141" spans="1:4" x14ac:dyDescent="0.25">
      <c r="A141" s="2">
        <v>43240</v>
      </c>
      <c r="B141">
        <v>1139</v>
      </c>
      <c r="C141" t="s">
        <v>128</v>
      </c>
      <c r="D141" s="16">
        <v>168</v>
      </c>
    </row>
    <row r="142" spans="1:4" x14ac:dyDescent="0.25">
      <c r="A142" s="2">
        <v>43241</v>
      </c>
      <c r="B142">
        <v>1140</v>
      </c>
      <c r="C142" t="s">
        <v>26</v>
      </c>
      <c r="D142" s="16">
        <v>387</v>
      </c>
    </row>
    <row r="143" spans="1:4" x14ac:dyDescent="0.25">
      <c r="A143" s="2">
        <v>43242</v>
      </c>
      <c r="B143">
        <v>1141</v>
      </c>
      <c r="C143" t="s">
        <v>129</v>
      </c>
      <c r="D143" s="16">
        <v>247</v>
      </c>
    </row>
    <row r="144" spans="1:4" x14ac:dyDescent="0.25">
      <c r="A144" s="2">
        <v>43243</v>
      </c>
      <c r="B144">
        <v>1142</v>
      </c>
      <c r="C144" t="s">
        <v>94</v>
      </c>
      <c r="D144" s="16">
        <v>173</v>
      </c>
    </row>
    <row r="145" spans="1:4" x14ac:dyDescent="0.25">
      <c r="A145" s="2">
        <v>43244</v>
      </c>
      <c r="B145">
        <v>1143</v>
      </c>
      <c r="C145" t="s">
        <v>130</v>
      </c>
      <c r="D145" s="16">
        <v>371</v>
      </c>
    </row>
    <row r="146" spans="1:4" x14ac:dyDescent="0.25">
      <c r="A146" s="2">
        <v>43245</v>
      </c>
      <c r="B146">
        <v>1144</v>
      </c>
      <c r="C146" t="s">
        <v>131</v>
      </c>
      <c r="D146" s="16">
        <v>449</v>
      </c>
    </row>
    <row r="147" spans="1:4" x14ac:dyDescent="0.25">
      <c r="A147" s="2">
        <v>43246</v>
      </c>
      <c r="B147">
        <v>1145</v>
      </c>
      <c r="C147" t="s">
        <v>132</v>
      </c>
      <c r="D147" s="16">
        <v>124</v>
      </c>
    </row>
    <row r="148" spans="1:4" x14ac:dyDescent="0.25">
      <c r="A148" s="2">
        <v>43247</v>
      </c>
      <c r="B148">
        <v>1146</v>
      </c>
      <c r="C148" t="s">
        <v>133</v>
      </c>
      <c r="D148" s="16">
        <v>420</v>
      </c>
    </row>
    <row r="149" spans="1:4" x14ac:dyDescent="0.25">
      <c r="A149" s="2">
        <v>43248</v>
      </c>
      <c r="B149">
        <v>1147</v>
      </c>
      <c r="C149" t="s">
        <v>134</v>
      </c>
      <c r="D149" s="16">
        <v>219</v>
      </c>
    </row>
    <row r="150" spans="1:4" x14ac:dyDescent="0.25">
      <c r="A150" s="2">
        <v>43249</v>
      </c>
      <c r="B150">
        <v>1148</v>
      </c>
      <c r="C150" t="s">
        <v>135</v>
      </c>
      <c r="D150" s="16">
        <v>414</v>
      </c>
    </row>
    <row r="151" spans="1:4" x14ac:dyDescent="0.25">
      <c r="A151" s="2">
        <v>43250</v>
      </c>
      <c r="B151">
        <v>1149</v>
      </c>
      <c r="C151" t="s">
        <v>136</v>
      </c>
      <c r="D151" s="16">
        <v>150</v>
      </c>
    </row>
    <row r="152" spans="1:4" x14ac:dyDescent="0.25">
      <c r="A152" s="2">
        <v>43251</v>
      </c>
      <c r="B152">
        <v>1150</v>
      </c>
      <c r="C152" t="s">
        <v>137</v>
      </c>
      <c r="D152" s="16">
        <v>439</v>
      </c>
    </row>
    <row r="153" spans="1:4" x14ac:dyDescent="0.25">
      <c r="A153" s="2">
        <v>43252</v>
      </c>
      <c r="B153">
        <v>1151</v>
      </c>
      <c r="C153" t="s">
        <v>138</v>
      </c>
      <c r="D153" s="16">
        <v>271</v>
      </c>
    </row>
    <row r="154" spans="1:4" x14ac:dyDescent="0.25">
      <c r="A154" s="2">
        <v>43253</v>
      </c>
      <c r="B154">
        <v>1152</v>
      </c>
      <c r="C154" t="s">
        <v>139</v>
      </c>
      <c r="D154" s="16">
        <v>249</v>
      </c>
    </row>
    <row r="155" spans="1:4" x14ac:dyDescent="0.25">
      <c r="A155" s="2">
        <v>43254</v>
      </c>
      <c r="B155">
        <v>1153</v>
      </c>
      <c r="C155" t="s">
        <v>140</v>
      </c>
      <c r="D155" s="16">
        <v>137</v>
      </c>
    </row>
    <row r="156" spans="1:4" x14ac:dyDescent="0.25">
      <c r="A156" s="2">
        <v>43255</v>
      </c>
      <c r="B156">
        <v>1154</v>
      </c>
      <c r="C156" t="s">
        <v>141</v>
      </c>
      <c r="D156" s="16">
        <v>114</v>
      </c>
    </row>
    <row r="157" spans="1:4" x14ac:dyDescent="0.25">
      <c r="A157" s="2">
        <v>43256</v>
      </c>
      <c r="B157">
        <v>1155</v>
      </c>
      <c r="C157" t="s">
        <v>142</v>
      </c>
      <c r="D157" s="16">
        <v>428</v>
      </c>
    </row>
    <row r="158" spans="1:4" x14ac:dyDescent="0.25">
      <c r="A158" s="2">
        <v>43257</v>
      </c>
      <c r="B158">
        <v>1156</v>
      </c>
      <c r="C158" t="s">
        <v>143</v>
      </c>
      <c r="D158" s="16">
        <v>424</v>
      </c>
    </row>
    <row r="159" spans="1:4" x14ac:dyDescent="0.25">
      <c r="A159" s="2">
        <v>43258</v>
      </c>
      <c r="B159">
        <v>1157</v>
      </c>
      <c r="C159" t="s">
        <v>144</v>
      </c>
      <c r="D159" s="16">
        <v>269</v>
      </c>
    </row>
    <row r="160" spans="1:4" x14ac:dyDescent="0.25">
      <c r="A160" s="2">
        <v>43259</v>
      </c>
      <c r="B160">
        <v>1158</v>
      </c>
      <c r="C160" t="s">
        <v>145</v>
      </c>
      <c r="D160" s="16">
        <v>217</v>
      </c>
    </row>
    <row r="161" spans="1:4" x14ac:dyDescent="0.25">
      <c r="A161" s="2">
        <v>43260</v>
      </c>
      <c r="B161">
        <v>1159</v>
      </c>
      <c r="C161" t="s">
        <v>112</v>
      </c>
      <c r="D161" s="16">
        <v>283</v>
      </c>
    </row>
    <row r="162" spans="1:4" x14ac:dyDescent="0.25">
      <c r="A162" s="2">
        <v>43261</v>
      </c>
      <c r="B162">
        <v>1160</v>
      </c>
      <c r="C162" t="s">
        <v>146</v>
      </c>
      <c r="D162" s="16">
        <v>100</v>
      </c>
    </row>
    <row r="163" spans="1:4" x14ac:dyDescent="0.25">
      <c r="A163" s="2">
        <v>43262</v>
      </c>
      <c r="B163">
        <v>1161</v>
      </c>
      <c r="C163" t="s">
        <v>106</v>
      </c>
      <c r="D163" s="16">
        <v>243</v>
      </c>
    </row>
    <row r="164" spans="1:4" x14ac:dyDescent="0.25">
      <c r="A164" s="2">
        <v>43263</v>
      </c>
      <c r="B164">
        <v>1162</v>
      </c>
      <c r="C164" t="s">
        <v>147</v>
      </c>
      <c r="D164" s="16">
        <v>194</v>
      </c>
    </row>
    <row r="165" spans="1:4" x14ac:dyDescent="0.25">
      <c r="A165" s="2">
        <v>43264</v>
      </c>
      <c r="B165">
        <v>1163</v>
      </c>
      <c r="C165" t="s">
        <v>80</v>
      </c>
      <c r="D165" s="16">
        <v>152</v>
      </c>
    </row>
    <row r="166" spans="1:4" x14ac:dyDescent="0.25">
      <c r="A166" s="2">
        <v>43265</v>
      </c>
      <c r="B166">
        <v>1164</v>
      </c>
      <c r="C166" t="s">
        <v>148</v>
      </c>
      <c r="D166" s="16">
        <v>362</v>
      </c>
    </row>
    <row r="167" spans="1:4" x14ac:dyDescent="0.25">
      <c r="A167" s="2">
        <v>43266</v>
      </c>
      <c r="B167">
        <v>1165</v>
      </c>
      <c r="C167" t="s">
        <v>149</v>
      </c>
      <c r="D167" s="16">
        <v>230</v>
      </c>
    </row>
    <row r="168" spans="1:4" x14ac:dyDescent="0.25">
      <c r="A168" s="2">
        <v>43267</v>
      </c>
      <c r="B168">
        <v>1166</v>
      </c>
      <c r="C168" t="s">
        <v>61</v>
      </c>
      <c r="D168" s="16">
        <v>238</v>
      </c>
    </row>
    <row r="169" spans="1:4" x14ac:dyDescent="0.25">
      <c r="A169" s="2">
        <v>43268</v>
      </c>
      <c r="B169">
        <v>1167</v>
      </c>
      <c r="C169" t="s">
        <v>150</v>
      </c>
      <c r="D169" s="16">
        <v>374</v>
      </c>
    </row>
    <row r="170" spans="1:4" x14ac:dyDescent="0.25">
      <c r="A170" s="2">
        <v>43269</v>
      </c>
      <c r="B170">
        <v>1168</v>
      </c>
      <c r="C170" t="s">
        <v>115</v>
      </c>
      <c r="D170" s="16">
        <v>330</v>
      </c>
    </row>
    <row r="171" spans="1:4" x14ac:dyDescent="0.25">
      <c r="A171" s="2">
        <v>43270</v>
      </c>
      <c r="B171">
        <v>1169</v>
      </c>
      <c r="C171" t="s">
        <v>124</v>
      </c>
      <c r="D171" s="16">
        <v>240</v>
      </c>
    </row>
    <row r="172" spans="1:4" x14ac:dyDescent="0.25">
      <c r="A172" s="2">
        <v>43271</v>
      </c>
      <c r="B172">
        <v>1170</v>
      </c>
      <c r="C172" t="s">
        <v>121</v>
      </c>
      <c r="D172" s="16">
        <v>285</v>
      </c>
    </row>
    <row r="173" spans="1:4" x14ac:dyDescent="0.25">
      <c r="A173" s="2">
        <v>43272</v>
      </c>
      <c r="B173">
        <v>1171</v>
      </c>
      <c r="C173" t="s">
        <v>151</v>
      </c>
      <c r="D173" s="16">
        <v>437</v>
      </c>
    </row>
    <row r="174" spans="1:4" x14ac:dyDescent="0.25">
      <c r="A174" s="2">
        <v>43273</v>
      </c>
      <c r="B174">
        <v>1172</v>
      </c>
      <c r="C174" t="s">
        <v>52</v>
      </c>
      <c r="D174" s="16">
        <v>207</v>
      </c>
    </row>
    <row r="175" spans="1:4" x14ac:dyDescent="0.25">
      <c r="A175" s="2">
        <v>43274</v>
      </c>
      <c r="B175">
        <v>1173</v>
      </c>
      <c r="C175" t="s">
        <v>152</v>
      </c>
      <c r="D175" s="16">
        <v>421</v>
      </c>
    </row>
    <row r="176" spans="1:4" x14ac:dyDescent="0.25">
      <c r="A176" s="2">
        <v>43275</v>
      </c>
      <c r="B176">
        <v>1174</v>
      </c>
      <c r="C176" t="s">
        <v>105</v>
      </c>
      <c r="D176" s="16">
        <v>272</v>
      </c>
    </row>
    <row r="177" spans="1:4" x14ac:dyDescent="0.25">
      <c r="A177" s="2">
        <v>43276</v>
      </c>
      <c r="B177">
        <v>1175</v>
      </c>
      <c r="C177" t="s">
        <v>153</v>
      </c>
      <c r="D177" s="16">
        <v>260</v>
      </c>
    </row>
    <row r="178" spans="1:4" x14ac:dyDescent="0.25">
      <c r="A178" s="2">
        <v>43277</v>
      </c>
      <c r="B178">
        <v>1176</v>
      </c>
      <c r="C178" t="s">
        <v>154</v>
      </c>
      <c r="D178" s="16">
        <v>427</v>
      </c>
    </row>
    <row r="179" spans="1:4" x14ac:dyDescent="0.25">
      <c r="A179" s="2">
        <v>43278</v>
      </c>
      <c r="B179">
        <v>1177</v>
      </c>
      <c r="C179" t="s">
        <v>155</v>
      </c>
      <c r="D179" s="16">
        <v>425</v>
      </c>
    </row>
    <row r="180" spans="1:4" x14ac:dyDescent="0.25">
      <c r="A180" s="2">
        <v>43279</v>
      </c>
      <c r="B180">
        <v>1178</v>
      </c>
      <c r="C180" t="s">
        <v>91</v>
      </c>
      <c r="D180" s="16">
        <v>421</v>
      </c>
    </row>
    <row r="181" spans="1:4" x14ac:dyDescent="0.25">
      <c r="A181" s="2">
        <v>43280</v>
      </c>
      <c r="B181">
        <v>1179</v>
      </c>
      <c r="C181" t="s">
        <v>156</v>
      </c>
      <c r="D181" s="16">
        <v>380</v>
      </c>
    </row>
    <row r="182" spans="1:4" x14ac:dyDescent="0.25">
      <c r="A182" s="2">
        <v>43281</v>
      </c>
      <c r="B182">
        <v>1180</v>
      </c>
      <c r="C182" t="s">
        <v>135</v>
      </c>
      <c r="D182" s="16">
        <v>286</v>
      </c>
    </row>
    <row r="183" spans="1:4" x14ac:dyDescent="0.25">
      <c r="A183" s="2">
        <v>43282</v>
      </c>
      <c r="B183">
        <v>1181</v>
      </c>
      <c r="C183" t="s">
        <v>53</v>
      </c>
      <c r="D183" s="16">
        <v>211</v>
      </c>
    </row>
    <row r="184" spans="1:4" x14ac:dyDescent="0.25">
      <c r="A184" s="2">
        <v>43283</v>
      </c>
      <c r="B184">
        <v>1182</v>
      </c>
      <c r="C184" t="s">
        <v>157</v>
      </c>
      <c r="D184" s="16">
        <v>286</v>
      </c>
    </row>
    <row r="185" spans="1:4" x14ac:dyDescent="0.25">
      <c r="A185" s="2">
        <v>43284</v>
      </c>
      <c r="B185">
        <v>1183</v>
      </c>
      <c r="C185" t="s">
        <v>158</v>
      </c>
      <c r="D185" s="16">
        <v>286</v>
      </c>
    </row>
    <row r="186" spans="1:4" x14ac:dyDescent="0.25">
      <c r="A186" s="2">
        <v>43285</v>
      </c>
      <c r="B186">
        <v>1184</v>
      </c>
      <c r="C186" t="s">
        <v>154</v>
      </c>
      <c r="D186" s="16">
        <v>353</v>
      </c>
    </row>
    <row r="187" spans="1:4" x14ac:dyDescent="0.25">
      <c r="A187" s="2">
        <v>43286</v>
      </c>
      <c r="B187">
        <v>1185</v>
      </c>
      <c r="C187" t="s">
        <v>159</v>
      </c>
      <c r="D187" s="16">
        <v>373</v>
      </c>
    </row>
    <row r="188" spans="1:4" x14ac:dyDescent="0.25">
      <c r="A188" s="2">
        <v>43287</v>
      </c>
      <c r="B188">
        <v>1186</v>
      </c>
      <c r="C188" t="s">
        <v>160</v>
      </c>
      <c r="D188" s="16">
        <v>118</v>
      </c>
    </row>
    <row r="189" spans="1:4" x14ac:dyDescent="0.25">
      <c r="A189" s="2">
        <v>43288</v>
      </c>
      <c r="B189">
        <v>1187</v>
      </c>
      <c r="C189" t="s">
        <v>151</v>
      </c>
      <c r="D189" s="16">
        <v>355</v>
      </c>
    </row>
    <row r="190" spans="1:4" x14ac:dyDescent="0.25">
      <c r="A190" s="2">
        <v>43289</v>
      </c>
      <c r="B190">
        <v>1188</v>
      </c>
      <c r="C190" t="s">
        <v>161</v>
      </c>
      <c r="D190" s="16">
        <v>342</v>
      </c>
    </row>
    <row r="191" spans="1:4" x14ac:dyDescent="0.25">
      <c r="A191" s="2">
        <v>43290</v>
      </c>
      <c r="B191">
        <v>1189</v>
      </c>
      <c r="C191" t="s">
        <v>162</v>
      </c>
      <c r="D191" s="16">
        <v>224</v>
      </c>
    </row>
    <row r="192" spans="1:4" x14ac:dyDescent="0.25">
      <c r="A192" s="2">
        <v>43291</v>
      </c>
      <c r="B192">
        <v>1190</v>
      </c>
      <c r="C192" t="s">
        <v>163</v>
      </c>
      <c r="D192" s="16">
        <v>437</v>
      </c>
    </row>
    <row r="193" spans="1:4" x14ac:dyDescent="0.25">
      <c r="A193" s="2">
        <v>43292</v>
      </c>
      <c r="B193">
        <v>1191</v>
      </c>
      <c r="C193" t="s">
        <v>164</v>
      </c>
      <c r="D193" s="16">
        <v>248</v>
      </c>
    </row>
    <row r="194" spans="1:4" x14ac:dyDescent="0.25">
      <c r="A194" s="2">
        <v>43293</v>
      </c>
      <c r="B194">
        <v>1192</v>
      </c>
      <c r="C194" t="s">
        <v>56</v>
      </c>
      <c r="D194" s="16">
        <v>237</v>
      </c>
    </row>
    <row r="195" spans="1:4" x14ac:dyDescent="0.25">
      <c r="A195" s="2">
        <v>43294</v>
      </c>
      <c r="B195">
        <v>1193</v>
      </c>
      <c r="C195" t="s">
        <v>165</v>
      </c>
      <c r="D195" s="16">
        <v>379</v>
      </c>
    </row>
    <row r="196" spans="1:4" x14ac:dyDescent="0.25">
      <c r="A196" s="2">
        <v>43295</v>
      </c>
      <c r="B196">
        <v>1194</v>
      </c>
      <c r="C196" t="s">
        <v>166</v>
      </c>
      <c r="D196" s="16">
        <v>137</v>
      </c>
    </row>
    <row r="197" spans="1:4" x14ac:dyDescent="0.25">
      <c r="A197" s="2">
        <v>43296</v>
      </c>
      <c r="B197">
        <v>1195</v>
      </c>
      <c r="C197" t="s">
        <v>167</v>
      </c>
      <c r="D197" s="16">
        <v>381</v>
      </c>
    </row>
    <row r="198" spans="1:4" x14ac:dyDescent="0.25">
      <c r="A198" s="2">
        <v>43297</v>
      </c>
      <c r="B198">
        <v>1196</v>
      </c>
      <c r="C198" t="s">
        <v>168</v>
      </c>
      <c r="D198" s="16">
        <v>281</v>
      </c>
    </row>
    <row r="199" spans="1:4" x14ac:dyDescent="0.25">
      <c r="A199" s="2">
        <v>43298</v>
      </c>
      <c r="B199">
        <v>1197</v>
      </c>
      <c r="C199" t="s">
        <v>169</v>
      </c>
      <c r="D199" s="16">
        <v>207</v>
      </c>
    </row>
    <row r="200" spans="1:4" x14ac:dyDescent="0.25">
      <c r="A200" s="2">
        <v>43299</v>
      </c>
      <c r="B200">
        <v>1198</v>
      </c>
      <c r="C200" t="s">
        <v>52</v>
      </c>
      <c r="D200" s="16">
        <v>178</v>
      </c>
    </row>
    <row r="201" spans="1:4" x14ac:dyDescent="0.25">
      <c r="A201" s="2">
        <v>43300</v>
      </c>
      <c r="B201">
        <v>1199</v>
      </c>
      <c r="C201" t="s">
        <v>16</v>
      </c>
      <c r="D201" s="16">
        <v>397</v>
      </c>
    </row>
    <row r="202" spans="1:4" x14ac:dyDescent="0.25">
      <c r="A202" s="2">
        <v>43301</v>
      </c>
      <c r="B202">
        <v>1200</v>
      </c>
      <c r="C202" t="s">
        <v>170</v>
      </c>
      <c r="D202" s="16">
        <v>137</v>
      </c>
    </row>
    <row r="203" spans="1:4" x14ac:dyDescent="0.25">
      <c r="A203" s="2">
        <v>43302</v>
      </c>
      <c r="B203">
        <v>1201</v>
      </c>
      <c r="C203" t="s">
        <v>171</v>
      </c>
      <c r="D203" s="16">
        <v>172</v>
      </c>
    </row>
    <row r="204" spans="1:4" x14ac:dyDescent="0.25">
      <c r="A204" s="2">
        <v>43303</v>
      </c>
      <c r="B204">
        <v>1202</v>
      </c>
      <c r="C204" t="s">
        <v>113</v>
      </c>
      <c r="D204" s="16">
        <v>344</v>
      </c>
    </row>
    <row r="205" spans="1:4" x14ac:dyDescent="0.25">
      <c r="A205" s="2">
        <v>43304</v>
      </c>
      <c r="B205">
        <v>1203</v>
      </c>
      <c r="C205" t="s">
        <v>172</v>
      </c>
      <c r="D205" s="16">
        <v>322</v>
      </c>
    </row>
    <row r="206" spans="1:4" x14ac:dyDescent="0.25">
      <c r="A206" s="2">
        <v>43305</v>
      </c>
      <c r="B206">
        <v>1204</v>
      </c>
      <c r="C206" t="s">
        <v>77</v>
      </c>
      <c r="D206" s="16">
        <v>148</v>
      </c>
    </row>
    <row r="207" spans="1:4" x14ac:dyDescent="0.25">
      <c r="A207" s="2">
        <v>43306</v>
      </c>
      <c r="B207">
        <v>1205</v>
      </c>
      <c r="C207" t="s">
        <v>173</v>
      </c>
      <c r="D207" s="16">
        <v>255</v>
      </c>
    </row>
    <row r="208" spans="1:4" x14ac:dyDescent="0.25">
      <c r="A208" s="2">
        <v>43307</v>
      </c>
      <c r="B208">
        <v>1206</v>
      </c>
      <c r="C208" t="s">
        <v>172</v>
      </c>
      <c r="D208" s="16">
        <v>399</v>
      </c>
    </row>
    <row r="209" spans="1:4" x14ac:dyDescent="0.25">
      <c r="A209" s="2">
        <v>43308</v>
      </c>
      <c r="B209">
        <v>1207</v>
      </c>
      <c r="C209" t="s">
        <v>174</v>
      </c>
      <c r="D209" s="16">
        <v>230</v>
      </c>
    </row>
    <row r="210" spans="1:4" x14ac:dyDescent="0.25">
      <c r="A210" s="2">
        <v>43309</v>
      </c>
      <c r="B210">
        <v>1208</v>
      </c>
      <c r="C210" t="s">
        <v>83</v>
      </c>
      <c r="D210" s="16">
        <v>325</v>
      </c>
    </row>
    <row r="211" spans="1:4" x14ac:dyDescent="0.25">
      <c r="A211" s="2">
        <v>43310</v>
      </c>
      <c r="B211">
        <v>1209</v>
      </c>
      <c r="C211" t="s">
        <v>175</v>
      </c>
      <c r="D211" s="16">
        <v>101</v>
      </c>
    </row>
    <row r="212" spans="1:4" x14ac:dyDescent="0.25">
      <c r="A212" s="2">
        <v>43311</v>
      </c>
      <c r="B212">
        <v>1210</v>
      </c>
      <c r="C212" t="s">
        <v>176</v>
      </c>
      <c r="D212" s="16">
        <v>325</v>
      </c>
    </row>
    <row r="213" spans="1:4" x14ac:dyDescent="0.25">
      <c r="A213" s="2">
        <v>43312</v>
      </c>
      <c r="B213">
        <v>1211</v>
      </c>
      <c r="C213" t="s">
        <v>109</v>
      </c>
      <c r="D213" s="16">
        <v>385</v>
      </c>
    </row>
    <row r="214" spans="1:4" x14ac:dyDescent="0.25">
      <c r="A214" s="2">
        <v>43313</v>
      </c>
      <c r="B214">
        <v>1212</v>
      </c>
      <c r="C214" t="s">
        <v>29</v>
      </c>
      <c r="D214" s="16">
        <v>395</v>
      </c>
    </row>
    <row r="215" spans="1:4" x14ac:dyDescent="0.25">
      <c r="A215" s="2">
        <v>43314</v>
      </c>
      <c r="B215">
        <v>1213</v>
      </c>
      <c r="C215" t="s">
        <v>80</v>
      </c>
      <c r="D215" s="16">
        <v>360</v>
      </c>
    </row>
    <row r="216" spans="1:4" x14ac:dyDescent="0.25">
      <c r="A216" s="2">
        <v>43315</v>
      </c>
      <c r="B216">
        <v>1214</v>
      </c>
      <c r="C216" t="s">
        <v>177</v>
      </c>
      <c r="D216" s="16">
        <v>264</v>
      </c>
    </row>
    <row r="217" spans="1:4" x14ac:dyDescent="0.25">
      <c r="A217" s="2">
        <v>43316</v>
      </c>
      <c r="B217">
        <v>1215</v>
      </c>
      <c r="C217" t="s">
        <v>129</v>
      </c>
      <c r="D217" s="16">
        <v>139</v>
      </c>
    </row>
    <row r="218" spans="1:4" x14ac:dyDescent="0.25">
      <c r="A218" s="2">
        <v>43317</v>
      </c>
      <c r="B218">
        <v>1216</v>
      </c>
      <c r="C218" t="s">
        <v>147</v>
      </c>
      <c r="D218" s="16">
        <v>169</v>
      </c>
    </row>
    <row r="219" spans="1:4" x14ac:dyDescent="0.25">
      <c r="A219" s="2">
        <v>43318</v>
      </c>
      <c r="B219">
        <v>1217</v>
      </c>
      <c r="C219" t="s">
        <v>178</v>
      </c>
      <c r="D219" s="16">
        <v>369</v>
      </c>
    </row>
    <row r="220" spans="1:4" x14ac:dyDescent="0.25">
      <c r="A220" s="2">
        <v>43319</v>
      </c>
      <c r="B220">
        <v>1218</v>
      </c>
      <c r="C220" t="s">
        <v>81</v>
      </c>
      <c r="D220" s="16">
        <v>417</v>
      </c>
    </row>
    <row r="221" spans="1:4" x14ac:dyDescent="0.25">
      <c r="A221" s="2">
        <v>43320</v>
      </c>
      <c r="B221">
        <v>1219</v>
      </c>
      <c r="C221" t="s">
        <v>179</v>
      </c>
      <c r="D221" s="16">
        <v>172</v>
      </c>
    </row>
    <row r="222" spans="1:4" x14ac:dyDescent="0.25">
      <c r="A222" s="2">
        <v>43321</v>
      </c>
      <c r="B222">
        <v>1220</v>
      </c>
      <c r="C222" t="s">
        <v>23</v>
      </c>
      <c r="D222" s="16">
        <v>433</v>
      </c>
    </row>
    <row r="223" spans="1:4" x14ac:dyDescent="0.25">
      <c r="A223" s="2">
        <v>43322</v>
      </c>
      <c r="B223">
        <v>1221</v>
      </c>
      <c r="C223" t="s">
        <v>33</v>
      </c>
      <c r="D223" s="16">
        <v>124</v>
      </c>
    </row>
    <row r="224" spans="1:4" x14ac:dyDescent="0.25">
      <c r="A224" s="2">
        <v>43323</v>
      </c>
      <c r="B224">
        <v>1222</v>
      </c>
      <c r="C224" t="s">
        <v>20</v>
      </c>
      <c r="D224" s="16">
        <v>311</v>
      </c>
    </row>
    <row r="225" spans="1:4" x14ac:dyDescent="0.25">
      <c r="A225" s="2">
        <v>43324</v>
      </c>
      <c r="B225">
        <v>1223</v>
      </c>
      <c r="C225" t="s">
        <v>15</v>
      </c>
      <c r="D225" s="16">
        <v>379</v>
      </c>
    </row>
    <row r="226" spans="1:4" x14ac:dyDescent="0.25">
      <c r="A226" s="2">
        <v>43325</v>
      </c>
      <c r="B226">
        <v>1224</v>
      </c>
      <c r="C226" t="s">
        <v>108</v>
      </c>
      <c r="D226" s="16">
        <v>275</v>
      </c>
    </row>
    <row r="227" spans="1:4" x14ac:dyDescent="0.25">
      <c r="A227" s="2">
        <v>43326</v>
      </c>
      <c r="B227">
        <v>1225</v>
      </c>
      <c r="C227" t="s">
        <v>180</v>
      </c>
      <c r="D227" s="16">
        <v>283</v>
      </c>
    </row>
    <row r="228" spans="1:4" x14ac:dyDescent="0.25">
      <c r="A228" s="2">
        <v>43327</v>
      </c>
      <c r="B228">
        <v>1226</v>
      </c>
      <c r="C228" t="s">
        <v>115</v>
      </c>
      <c r="D228" s="16">
        <v>391</v>
      </c>
    </row>
    <row r="229" spans="1:4" x14ac:dyDescent="0.25">
      <c r="A229" s="2">
        <v>43328</v>
      </c>
      <c r="B229">
        <v>1227</v>
      </c>
      <c r="C229" t="s">
        <v>133</v>
      </c>
      <c r="D229" s="16">
        <v>236</v>
      </c>
    </row>
    <row r="230" spans="1:4" x14ac:dyDescent="0.25">
      <c r="A230" s="2">
        <v>43329</v>
      </c>
      <c r="B230">
        <v>1228</v>
      </c>
      <c r="C230" t="s">
        <v>96</v>
      </c>
      <c r="D230" s="16">
        <v>283</v>
      </c>
    </row>
    <row r="231" spans="1:4" x14ac:dyDescent="0.25">
      <c r="A231" s="2">
        <v>43330</v>
      </c>
      <c r="B231">
        <v>1229</v>
      </c>
      <c r="C231" t="s">
        <v>119</v>
      </c>
      <c r="D231" s="16">
        <v>229</v>
      </c>
    </row>
    <row r="232" spans="1:4" x14ac:dyDescent="0.25">
      <c r="A232" s="2">
        <v>43331</v>
      </c>
      <c r="B232">
        <v>1230</v>
      </c>
      <c r="C232" t="s">
        <v>95</v>
      </c>
      <c r="D232" s="16">
        <v>400</v>
      </c>
    </row>
    <row r="233" spans="1:4" x14ac:dyDescent="0.25">
      <c r="A233" s="2">
        <v>43332</v>
      </c>
      <c r="B233">
        <v>1231</v>
      </c>
      <c r="C233" t="s">
        <v>23</v>
      </c>
      <c r="D233" s="16">
        <v>159</v>
      </c>
    </row>
    <row r="234" spans="1:4" x14ac:dyDescent="0.25">
      <c r="A234" s="2">
        <v>43333</v>
      </c>
      <c r="B234">
        <v>1232</v>
      </c>
      <c r="C234" t="s">
        <v>181</v>
      </c>
      <c r="D234" s="16">
        <v>254</v>
      </c>
    </row>
    <row r="235" spans="1:4" x14ac:dyDescent="0.25">
      <c r="A235" s="2">
        <v>43334</v>
      </c>
      <c r="B235">
        <v>1233</v>
      </c>
      <c r="C235" t="s">
        <v>16</v>
      </c>
      <c r="D235" s="16">
        <v>394</v>
      </c>
    </row>
    <row r="236" spans="1:4" x14ac:dyDescent="0.25">
      <c r="A236" s="2">
        <v>43335</v>
      </c>
      <c r="B236">
        <v>1234</v>
      </c>
      <c r="C236" t="s">
        <v>120</v>
      </c>
      <c r="D236" s="16">
        <v>446</v>
      </c>
    </row>
    <row r="237" spans="1:4" x14ac:dyDescent="0.25">
      <c r="A237" s="2">
        <v>43336</v>
      </c>
      <c r="B237">
        <v>1235</v>
      </c>
      <c r="C237" t="s">
        <v>169</v>
      </c>
      <c r="D237" s="16">
        <v>381</v>
      </c>
    </row>
    <row r="238" spans="1:4" x14ac:dyDescent="0.25">
      <c r="A238" s="2">
        <v>43337</v>
      </c>
      <c r="B238">
        <v>1236</v>
      </c>
      <c r="C238" t="s">
        <v>105</v>
      </c>
      <c r="D238" s="16">
        <v>105</v>
      </c>
    </row>
    <row r="239" spans="1:4" x14ac:dyDescent="0.25">
      <c r="A239" s="2">
        <v>43338</v>
      </c>
      <c r="B239">
        <v>1237</v>
      </c>
      <c r="C239" t="s">
        <v>182</v>
      </c>
      <c r="D239" s="16">
        <v>258</v>
      </c>
    </row>
    <row r="240" spans="1:4" x14ac:dyDescent="0.25">
      <c r="A240" s="2">
        <v>43339</v>
      </c>
      <c r="B240">
        <v>1238</v>
      </c>
      <c r="C240" t="s">
        <v>183</v>
      </c>
      <c r="D240" s="16">
        <v>424</v>
      </c>
    </row>
    <row r="241" spans="1:4" x14ac:dyDescent="0.25">
      <c r="A241" s="2">
        <v>43340</v>
      </c>
      <c r="B241">
        <v>1239</v>
      </c>
      <c r="C241" t="s">
        <v>85</v>
      </c>
      <c r="D241" s="16">
        <v>199</v>
      </c>
    </row>
    <row r="242" spans="1:4" x14ac:dyDescent="0.25">
      <c r="A242" s="2">
        <v>43341</v>
      </c>
      <c r="B242">
        <v>1240</v>
      </c>
      <c r="C242" t="s">
        <v>20</v>
      </c>
      <c r="D242" s="16">
        <v>364</v>
      </c>
    </row>
    <row r="243" spans="1:4" x14ac:dyDescent="0.25">
      <c r="A243" s="2">
        <v>43342</v>
      </c>
      <c r="B243">
        <v>1241</v>
      </c>
      <c r="C243" t="s">
        <v>84</v>
      </c>
      <c r="D243" s="16">
        <v>140</v>
      </c>
    </row>
    <row r="244" spans="1:4" x14ac:dyDescent="0.25">
      <c r="A244" s="2">
        <v>43343</v>
      </c>
      <c r="B244">
        <v>1242</v>
      </c>
      <c r="C244" t="s">
        <v>184</v>
      </c>
      <c r="D244" s="16">
        <v>194</v>
      </c>
    </row>
    <row r="245" spans="1:4" x14ac:dyDescent="0.25">
      <c r="A245" s="2">
        <v>43344</v>
      </c>
      <c r="B245">
        <v>1243</v>
      </c>
      <c r="C245" t="s">
        <v>141</v>
      </c>
      <c r="D245" s="16">
        <v>395</v>
      </c>
    </row>
    <row r="246" spans="1:4" x14ac:dyDescent="0.25">
      <c r="A246" s="2">
        <v>43345</v>
      </c>
      <c r="B246">
        <v>1244</v>
      </c>
      <c r="C246" t="s">
        <v>165</v>
      </c>
      <c r="D246" s="16">
        <v>312</v>
      </c>
    </row>
    <row r="247" spans="1:4" x14ac:dyDescent="0.25">
      <c r="A247" s="2">
        <v>43346</v>
      </c>
      <c r="B247">
        <v>1245</v>
      </c>
      <c r="C247" t="s">
        <v>114</v>
      </c>
      <c r="D247" s="16">
        <v>333</v>
      </c>
    </row>
    <row r="248" spans="1:4" x14ac:dyDescent="0.25">
      <c r="A248" s="2">
        <v>43347</v>
      </c>
      <c r="B248">
        <v>1246</v>
      </c>
      <c r="C248" t="s">
        <v>185</v>
      </c>
      <c r="D248" s="16">
        <v>182</v>
      </c>
    </row>
    <row r="249" spans="1:4" x14ac:dyDescent="0.25">
      <c r="A249" s="2">
        <v>43348</v>
      </c>
      <c r="B249">
        <v>1247</v>
      </c>
      <c r="C249" t="s">
        <v>26</v>
      </c>
      <c r="D249" s="16">
        <v>349</v>
      </c>
    </row>
    <row r="250" spans="1:4" x14ac:dyDescent="0.25">
      <c r="A250" s="2">
        <v>43349</v>
      </c>
      <c r="B250">
        <v>1248</v>
      </c>
      <c r="C250" t="s">
        <v>186</v>
      </c>
      <c r="D250" s="16">
        <v>224</v>
      </c>
    </row>
    <row r="251" spans="1:4" x14ac:dyDescent="0.25">
      <c r="A251" s="2">
        <v>43350</v>
      </c>
      <c r="B251">
        <v>1249</v>
      </c>
      <c r="C251" t="s">
        <v>187</v>
      </c>
      <c r="D251" s="16">
        <v>200</v>
      </c>
    </row>
    <row r="252" spans="1:4" x14ac:dyDescent="0.25">
      <c r="A252" s="2">
        <v>43351</v>
      </c>
      <c r="B252">
        <v>1250</v>
      </c>
      <c r="C252" t="s">
        <v>130</v>
      </c>
      <c r="D252" s="16">
        <v>215</v>
      </c>
    </row>
    <row r="253" spans="1:4" x14ac:dyDescent="0.25">
      <c r="A253" s="2">
        <v>43352</v>
      </c>
      <c r="B253">
        <v>1251</v>
      </c>
      <c r="C253" t="s">
        <v>128</v>
      </c>
      <c r="D253" s="16">
        <v>190</v>
      </c>
    </row>
    <row r="254" spans="1:4" x14ac:dyDescent="0.25">
      <c r="A254" s="2">
        <v>43353</v>
      </c>
      <c r="B254">
        <v>1252</v>
      </c>
      <c r="C254" t="s">
        <v>17</v>
      </c>
      <c r="D254" s="16">
        <v>410</v>
      </c>
    </row>
    <row r="255" spans="1:4" x14ac:dyDescent="0.25">
      <c r="A255" s="2">
        <v>43354</v>
      </c>
      <c r="B255">
        <v>1253</v>
      </c>
      <c r="C255" t="s">
        <v>167</v>
      </c>
      <c r="D255" s="16">
        <v>124</v>
      </c>
    </row>
    <row r="256" spans="1:4" x14ac:dyDescent="0.25">
      <c r="A256" s="2">
        <v>43355</v>
      </c>
      <c r="B256">
        <v>1254</v>
      </c>
      <c r="C256" t="s">
        <v>188</v>
      </c>
      <c r="D256" s="16">
        <v>242</v>
      </c>
    </row>
    <row r="257" spans="1:4" x14ac:dyDescent="0.25">
      <c r="A257" s="2">
        <v>43356</v>
      </c>
      <c r="B257">
        <v>1255</v>
      </c>
      <c r="C257" t="s">
        <v>189</v>
      </c>
      <c r="D257" s="16">
        <v>424</v>
      </c>
    </row>
    <row r="258" spans="1:4" x14ac:dyDescent="0.25">
      <c r="A258" s="2">
        <v>43357</v>
      </c>
      <c r="B258">
        <v>1256</v>
      </c>
      <c r="C258" t="s">
        <v>190</v>
      </c>
      <c r="D258" s="16">
        <v>313</v>
      </c>
    </row>
    <row r="259" spans="1:4" x14ac:dyDescent="0.25">
      <c r="A259" s="2">
        <v>43358</v>
      </c>
      <c r="B259">
        <v>1257</v>
      </c>
      <c r="C259" t="s">
        <v>191</v>
      </c>
      <c r="D259" s="16">
        <v>365</v>
      </c>
    </row>
    <row r="260" spans="1:4" x14ac:dyDescent="0.25">
      <c r="A260" s="2">
        <v>43359</v>
      </c>
      <c r="B260">
        <v>1258</v>
      </c>
      <c r="C260" t="s">
        <v>103</v>
      </c>
      <c r="D260" s="16">
        <v>174</v>
      </c>
    </row>
    <row r="261" spans="1:4" x14ac:dyDescent="0.25">
      <c r="A261" s="2">
        <v>43360</v>
      </c>
      <c r="B261">
        <v>1259</v>
      </c>
      <c r="C261" t="s">
        <v>192</v>
      </c>
      <c r="D261" s="16">
        <v>124</v>
      </c>
    </row>
    <row r="262" spans="1:4" x14ac:dyDescent="0.25">
      <c r="A262" s="2">
        <v>43361</v>
      </c>
      <c r="B262">
        <v>1260</v>
      </c>
      <c r="C262" t="s">
        <v>91</v>
      </c>
      <c r="D262" s="16">
        <v>246</v>
      </c>
    </row>
    <row r="263" spans="1:4" x14ac:dyDescent="0.25">
      <c r="A263" s="2">
        <v>43362</v>
      </c>
      <c r="B263">
        <v>1261</v>
      </c>
      <c r="C263" t="s">
        <v>93</v>
      </c>
      <c r="D263" s="16">
        <v>428</v>
      </c>
    </row>
    <row r="264" spans="1:4" x14ac:dyDescent="0.25">
      <c r="A264" s="2">
        <v>43363</v>
      </c>
      <c r="B264">
        <v>1262</v>
      </c>
      <c r="C264" t="s">
        <v>193</v>
      </c>
      <c r="D264" s="16">
        <v>231</v>
      </c>
    </row>
    <row r="265" spans="1:4" x14ac:dyDescent="0.25">
      <c r="A265" s="2">
        <v>43364</v>
      </c>
      <c r="B265">
        <v>1263</v>
      </c>
      <c r="C265" t="s">
        <v>194</v>
      </c>
      <c r="D265" s="16">
        <v>270</v>
      </c>
    </row>
    <row r="266" spans="1:4" x14ac:dyDescent="0.25">
      <c r="A266" s="2">
        <v>43365</v>
      </c>
      <c r="B266">
        <v>1264</v>
      </c>
      <c r="C266" t="s">
        <v>117</v>
      </c>
      <c r="D266" s="16">
        <v>180</v>
      </c>
    </row>
    <row r="267" spans="1:4" x14ac:dyDescent="0.25">
      <c r="A267" s="2">
        <v>43366</v>
      </c>
      <c r="B267">
        <v>1265</v>
      </c>
      <c r="C267" t="s">
        <v>50</v>
      </c>
      <c r="D267" s="16">
        <v>382</v>
      </c>
    </row>
    <row r="268" spans="1:4" x14ac:dyDescent="0.25">
      <c r="A268" s="2">
        <v>43367</v>
      </c>
      <c r="B268">
        <v>1266</v>
      </c>
      <c r="C268" t="s">
        <v>195</v>
      </c>
      <c r="D268" s="16">
        <v>349</v>
      </c>
    </row>
    <row r="269" spans="1:4" x14ac:dyDescent="0.25">
      <c r="A269" s="2">
        <v>43368</v>
      </c>
      <c r="B269">
        <v>1267</v>
      </c>
      <c r="C269" t="s">
        <v>145</v>
      </c>
      <c r="D269" s="16">
        <v>180</v>
      </c>
    </row>
    <row r="270" spans="1:4" x14ac:dyDescent="0.25">
      <c r="A270" s="2">
        <v>43369</v>
      </c>
      <c r="B270">
        <v>1268</v>
      </c>
      <c r="C270" t="s">
        <v>173</v>
      </c>
      <c r="D270" s="16">
        <v>128</v>
      </c>
    </row>
    <row r="271" spans="1:4" x14ac:dyDescent="0.25">
      <c r="A271" s="2">
        <v>43370</v>
      </c>
      <c r="B271">
        <v>1269</v>
      </c>
      <c r="C271" t="s">
        <v>196</v>
      </c>
      <c r="D271" s="16">
        <v>303</v>
      </c>
    </row>
    <row r="272" spans="1:4" x14ac:dyDescent="0.25">
      <c r="A272" s="2">
        <v>43371</v>
      </c>
      <c r="B272">
        <v>1270</v>
      </c>
      <c r="C272" t="s">
        <v>197</v>
      </c>
      <c r="D272" s="16">
        <v>304</v>
      </c>
    </row>
    <row r="273" spans="1:4" x14ac:dyDescent="0.25">
      <c r="A273" s="2">
        <v>43372</v>
      </c>
      <c r="B273">
        <v>1271</v>
      </c>
      <c r="C273" t="s">
        <v>198</v>
      </c>
      <c r="D273" s="16">
        <v>112</v>
      </c>
    </row>
    <row r="274" spans="1:4" x14ac:dyDescent="0.25">
      <c r="A274" s="2">
        <v>43373</v>
      </c>
      <c r="B274">
        <v>1272</v>
      </c>
      <c r="C274" t="s">
        <v>199</v>
      </c>
      <c r="D274" s="16">
        <v>446</v>
      </c>
    </row>
    <row r="275" spans="1:4" x14ac:dyDescent="0.25">
      <c r="A275" s="2">
        <v>43374</v>
      </c>
      <c r="B275">
        <v>1273</v>
      </c>
      <c r="C275" t="s">
        <v>88</v>
      </c>
      <c r="D275" s="16">
        <v>319</v>
      </c>
    </row>
    <row r="276" spans="1:4" x14ac:dyDescent="0.25">
      <c r="A276" s="2">
        <v>43375</v>
      </c>
      <c r="B276">
        <v>1274</v>
      </c>
      <c r="C276" t="s">
        <v>103</v>
      </c>
      <c r="D276" s="16">
        <v>420</v>
      </c>
    </row>
    <row r="277" spans="1:4" x14ac:dyDescent="0.25">
      <c r="A277" s="2">
        <v>43376</v>
      </c>
      <c r="B277">
        <v>1275</v>
      </c>
      <c r="C277" t="s">
        <v>200</v>
      </c>
      <c r="D277" s="16">
        <v>327</v>
      </c>
    </row>
    <row r="278" spans="1:4" x14ac:dyDescent="0.25">
      <c r="A278" s="2">
        <v>43377</v>
      </c>
      <c r="B278">
        <v>1276</v>
      </c>
      <c r="C278" t="s">
        <v>201</v>
      </c>
      <c r="D278" s="16">
        <v>202</v>
      </c>
    </row>
    <row r="279" spans="1:4" x14ac:dyDescent="0.25">
      <c r="A279" s="2">
        <v>43378</v>
      </c>
      <c r="B279">
        <v>1277</v>
      </c>
      <c r="C279" t="s">
        <v>202</v>
      </c>
      <c r="D279" s="16">
        <v>409</v>
      </c>
    </row>
    <row r="280" spans="1:4" x14ac:dyDescent="0.25">
      <c r="A280" s="2">
        <v>43379</v>
      </c>
      <c r="B280">
        <v>1278</v>
      </c>
      <c r="C280" t="s">
        <v>203</v>
      </c>
      <c r="D280" s="16">
        <v>434</v>
      </c>
    </row>
    <row r="281" spans="1:4" x14ac:dyDescent="0.25">
      <c r="A281" s="2">
        <v>43380</v>
      </c>
      <c r="B281">
        <v>1279</v>
      </c>
      <c r="C281" t="s">
        <v>204</v>
      </c>
      <c r="D281" s="16">
        <v>275</v>
      </c>
    </row>
    <row r="282" spans="1:4" x14ac:dyDescent="0.25">
      <c r="A282" s="2">
        <v>43381</v>
      </c>
      <c r="B282">
        <v>1280</v>
      </c>
      <c r="C282" t="s">
        <v>72</v>
      </c>
      <c r="D282" s="16">
        <v>391</v>
      </c>
    </row>
    <row r="283" spans="1:4" x14ac:dyDescent="0.25">
      <c r="A283" s="2">
        <v>43382</v>
      </c>
      <c r="B283">
        <v>1281</v>
      </c>
      <c r="C283" t="s">
        <v>190</v>
      </c>
      <c r="D283" s="16">
        <v>429</v>
      </c>
    </row>
    <row r="284" spans="1:4" x14ac:dyDescent="0.25">
      <c r="A284" s="2">
        <v>43383</v>
      </c>
      <c r="B284">
        <v>1282</v>
      </c>
      <c r="C284" t="s">
        <v>154</v>
      </c>
      <c r="D284" s="16">
        <v>443</v>
      </c>
    </row>
    <row r="285" spans="1:4" x14ac:dyDescent="0.25">
      <c r="A285" s="2">
        <v>43384</v>
      </c>
      <c r="B285">
        <v>1283</v>
      </c>
      <c r="C285" t="s">
        <v>178</v>
      </c>
      <c r="D285" s="16">
        <v>403</v>
      </c>
    </row>
    <row r="286" spans="1:4" x14ac:dyDescent="0.25">
      <c r="A286" s="2">
        <v>43385</v>
      </c>
      <c r="B286">
        <v>1284</v>
      </c>
      <c r="C286" t="s">
        <v>205</v>
      </c>
      <c r="D286" s="16">
        <v>266</v>
      </c>
    </row>
    <row r="287" spans="1:4" x14ac:dyDescent="0.25">
      <c r="A287" s="2">
        <v>43386</v>
      </c>
      <c r="B287">
        <v>1285</v>
      </c>
      <c r="C287" t="s">
        <v>52</v>
      </c>
      <c r="D287" s="16">
        <v>420</v>
      </c>
    </row>
    <row r="288" spans="1:4" x14ac:dyDescent="0.25">
      <c r="A288" s="2">
        <v>43387</v>
      </c>
      <c r="B288">
        <v>1286</v>
      </c>
      <c r="C288" t="s">
        <v>206</v>
      </c>
      <c r="D288" s="16">
        <v>342</v>
      </c>
    </row>
    <row r="289" spans="1:4" x14ac:dyDescent="0.25">
      <c r="A289" s="2">
        <v>43388</v>
      </c>
      <c r="B289">
        <v>1287</v>
      </c>
      <c r="C289" t="s">
        <v>203</v>
      </c>
      <c r="D289" s="16">
        <v>136</v>
      </c>
    </row>
    <row r="290" spans="1:4" x14ac:dyDescent="0.25">
      <c r="A290" s="2">
        <v>43389</v>
      </c>
      <c r="B290">
        <v>1288</v>
      </c>
      <c r="C290" t="s">
        <v>139</v>
      </c>
      <c r="D290" s="16">
        <v>201</v>
      </c>
    </row>
    <row r="291" spans="1:4" x14ac:dyDescent="0.25">
      <c r="A291" s="2">
        <v>43390</v>
      </c>
      <c r="B291">
        <v>1289</v>
      </c>
      <c r="C291" t="s">
        <v>190</v>
      </c>
      <c r="D291" s="16">
        <v>391</v>
      </c>
    </row>
    <row r="292" spans="1:4" x14ac:dyDescent="0.25">
      <c r="A292" s="2">
        <v>43391</v>
      </c>
      <c r="B292">
        <v>1290</v>
      </c>
      <c r="C292" t="s">
        <v>207</v>
      </c>
      <c r="D292" s="16">
        <v>422</v>
      </c>
    </row>
    <row r="293" spans="1:4" x14ac:dyDescent="0.25">
      <c r="A293" s="2">
        <v>43392</v>
      </c>
      <c r="B293">
        <v>1291</v>
      </c>
      <c r="C293" t="s">
        <v>109</v>
      </c>
      <c r="D293" s="16">
        <v>118</v>
      </c>
    </row>
    <row r="294" spans="1:4" x14ac:dyDescent="0.25">
      <c r="A294" s="2">
        <v>43393</v>
      </c>
      <c r="B294">
        <v>1292</v>
      </c>
      <c r="C294" t="s">
        <v>90</v>
      </c>
      <c r="D294" s="16">
        <v>141</v>
      </c>
    </row>
    <row r="295" spans="1:4" x14ac:dyDescent="0.25">
      <c r="A295" s="2">
        <v>43394</v>
      </c>
      <c r="B295">
        <v>1293</v>
      </c>
      <c r="C295" t="s">
        <v>104</v>
      </c>
      <c r="D295" s="16">
        <v>298</v>
      </c>
    </row>
    <row r="296" spans="1:4" x14ac:dyDescent="0.25">
      <c r="A296" s="2">
        <v>43395</v>
      </c>
      <c r="B296">
        <v>1294</v>
      </c>
      <c r="C296" t="s">
        <v>189</v>
      </c>
      <c r="D296" s="16">
        <v>247</v>
      </c>
    </row>
    <row r="297" spans="1:4" x14ac:dyDescent="0.25">
      <c r="A297" s="2">
        <v>43396</v>
      </c>
      <c r="B297">
        <v>1295</v>
      </c>
      <c r="C297" t="s">
        <v>208</v>
      </c>
      <c r="D297" s="16">
        <v>408</v>
      </c>
    </row>
    <row r="298" spans="1:4" x14ac:dyDescent="0.25">
      <c r="A298" s="2">
        <v>43397</v>
      </c>
      <c r="B298">
        <v>1296</v>
      </c>
      <c r="C298" t="s">
        <v>71</v>
      </c>
      <c r="D298" s="16">
        <v>383</v>
      </c>
    </row>
    <row r="299" spans="1:4" x14ac:dyDescent="0.25">
      <c r="A299" s="2">
        <v>43398</v>
      </c>
      <c r="B299">
        <v>1297</v>
      </c>
      <c r="C299" t="s">
        <v>126</v>
      </c>
      <c r="D299" s="16">
        <v>223</v>
      </c>
    </row>
    <row r="300" spans="1:4" x14ac:dyDescent="0.25">
      <c r="A300" s="2">
        <v>43399</v>
      </c>
      <c r="B300">
        <v>1298</v>
      </c>
      <c r="C300" t="s">
        <v>145</v>
      </c>
      <c r="D300" s="16">
        <v>273</v>
      </c>
    </row>
    <row r="301" spans="1:4" x14ac:dyDescent="0.25">
      <c r="A301" s="2">
        <v>43400</v>
      </c>
      <c r="B301">
        <v>1299</v>
      </c>
      <c r="C301" t="s">
        <v>148</v>
      </c>
      <c r="D301" s="16">
        <v>150</v>
      </c>
    </row>
    <row r="302" spans="1:4" x14ac:dyDescent="0.25">
      <c r="A302" s="2">
        <v>43401</v>
      </c>
      <c r="B302">
        <v>1300</v>
      </c>
      <c r="C302" t="s">
        <v>201</v>
      </c>
      <c r="D302" s="16">
        <v>189</v>
      </c>
    </row>
    <row r="303" spans="1:4" x14ac:dyDescent="0.25">
      <c r="A303" s="2">
        <v>43402</v>
      </c>
      <c r="B303">
        <v>1301</v>
      </c>
      <c r="C303" t="s">
        <v>60</v>
      </c>
      <c r="D303" s="16">
        <v>269</v>
      </c>
    </row>
    <row r="304" spans="1:4" x14ac:dyDescent="0.25">
      <c r="A304" s="2">
        <v>43403</v>
      </c>
      <c r="B304">
        <v>1302</v>
      </c>
      <c r="C304" t="s">
        <v>202</v>
      </c>
      <c r="D304" s="16">
        <v>140</v>
      </c>
    </row>
    <row r="305" spans="1:4" x14ac:dyDescent="0.25">
      <c r="A305" s="2">
        <v>43404</v>
      </c>
      <c r="B305">
        <v>1303</v>
      </c>
      <c r="C305" t="s">
        <v>93</v>
      </c>
      <c r="D305" s="16">
        <v>355</v>
      </c>
    </row>
    <row r="306" spans="1:4" x14ac:dyDescent="0.25">
      <c r="A306" s="2">
        <v>43405</v>
      </c>
      <c r="B306">
        <v>1304</v>
      </c>
      <c r="C306" t="s">
        <v>63</v>
      </c>
      <c r="D306" s="16">
        <v>142</v>
      </c>
    </row>
    <row r="307" spans="1:4" x14ac:dyDescent="0.25">
      <c r="A307" s="2">
        <v>43406</v>
      </c>
      <c r="B307">
        <v>1305</v>
      </c>
      <c r="C307" t="s">
        <v>196</v>
      </c>
      <c r="D307" s="16">
        <v>295</v>
      </c>
    </row>
    <row r="308" spans="1:4" x14ac:dyDescent="0.25">
      <c r="A308" s="2">
        <v>43407</v>
      </c>
      <c r="B308">
        <v>1306</v>
      </c>
      <c r="C308" t="s">
        <v>209</v>
      </c>
      <c r="D308" s="16">
        <v>207</v>
      </c>
    </row>
    <row r="309" spans="1:4" x14ac:dyDescent="0.25">
      <c r="A309" s="2">
        <v>43408</v>
      </c>
      <c r="B309">
        <v>1307</v>
      </c>
      <c r="C309" t="s">
        <v>210</v>
      </c>
      <c r="D309" s="16">
        <v>323</v>
      </c>
    </row>
    <row r="310" spans="1:4" x14ac:dyDescent="0.25">
      <c r="A310" s="2">
        <v>43409</v>
      </c>
      <c r="B310">
        <v>1308</v>
      </c>
      <c r="C310" t="s">
        <v>76</v>
      </c>
      <c r="D310" s="16">
        <v>288</v>
      </c>
    </row>
    <row r="311" spans="1:4" x14ac:dyDescent="0.25">
      <c r="A311" s="2">
        <v>43410</v>
      </c>
      <c r="B311">
        <v>1309</v>
      </c>
      <c r="C311" t="s">
        <v>151</v>
      </c>
      <c r="D311" s="16">
        <v>219</v>
      </c>
    </row>
    <row r="312" spans="1:4" x14ac:dyDescent="0.25">
      <c r="A312" s="2">
        <v>43411</v>
      </c>
      <c r="B312">
        <v>1310</v>
      </c>
      <c r="C312" t="s">
        <v>35</v>
      </c>
      <c r="D312" s="16">
        <v>197</v>
      </c>
    </row>
    <row r="313" spans="1:4" x14ac:dyDescent="0.25">
      <c r="A313" s="2">
        <v>43412</v>
      </c>
      <c r="B313">
        <v>1311</v>
      </c>
      <c r="C313" t="s">
        <v>141</v>
      </c>
      <c r="D313" s="16">
        <v>121</v>
      </c>
    </row>
    <row r="314" spans="1:4" x14ac:dyDescent="0.25">
      <c r="A314" s="2">
        <v>43413</v>
      </c>
      <c r="B314">
        <v>1312</v>
      </c>
      <c r="C314" t="s">
        <v>113</v>
      </c>
      <c r="D314" s="16">
        <v>333</v>
      </c>
    </row>
    <row r="315" spans="1:4" x14ac:dyDescent="0.25">
      <c r="A315" s="2">
        <v>43414</v>
      </c>
      <c r="B315">
        <v>1313</v>
      </c>
      <c r="C315" t="s">
        <v>211</v>
      </c>
      <c r="D315" s="16">
        <v>325</v>
      </c>
    </row>
    <row r="316" spans="1:4" x14ac:dyDescent="0.25">
      <c r="A316" s="2">
        <v>43415</v>
      </c>
      <c r="B316">
        <v>1314</v>
      </c>
      <c r="C316" t="s">
        <v>212</v>
      </c>
      <c r="D316" s="16">
        <v>311</v>
      </c>
    </row>
    <row r="317" spans="1:4" x14ac:dyDescent="0.25">
      <c r="A317" s="2">
        <v>43416</v>
      </c>
      <c r="B317">
        <v>1315</v>
      </c>
      <c r="C317" t="s">
        <v>74</v>
      </c>
      <c r="D317" s="16">
        <v>135</v>
      </c>
    </row>
    <row r="318" spans="1:4" x14ac:dyDescent="0.25">
      <c r="A318" s="2">
        <v>43417</v>
      </c>
      <c r="B318">
        <v>1316</v>
      </c>
      <c r="C318" t="s">
        <v>194</v>
      </c>
      <c r="D318" s="16">
        <v>303</v>
      </c>
    </row>
    <row r="319" spans="1:4" x14ac:dyDescent="0.25">
      <c r="A319" s="2">
        <v>43418</v>
      </c>
      <c r="B319">
        <v>1317</v>
      </c>
      <c r="C319" t="s">
        <v>72</v>
      </c>
      <c r="D319" s="16">
        <v>180</v>
      </c>
    </row>
    <row r="320" spans="1:4" x14ac:dyDescent="0.25">
      <c r="A320" s="2">
        <v>43419</v>
      </c>
      <c r="B320">
        <v>1318</v>
      </c>
      <c r="C320" t="s">
        <v>189</v>
      </c>
      <c r="D320" s="16">
        <v>277</v>
      </c>
    </row>
    <row r="321" spans="1:4" x14ac:dyDescent="0.25">
      <c r="A321" s="2">
        <v>43420</v>
      </c>
      <c r="B321">
        <v>1319</v>
      </c>
      <c r="C321" t="s">
        <v>21</v>
      </c>
      <c r="D321" s="16">
        <v>259</v>
      </c>
    </row>
    <row r="322" spans="1:4" x14ac:dyDescent="0.25">
      <c r="A322" s="2">
        <v>43421</v>
      </c>
      <c r="B322">
        <v>1320</v>
      </c>
      <c r="C322" t="s">
        <v>57</v>
      </c>
      <c r="D322" s="16">
        <v>270</v>
      </c>
    </row>
    <row r="323" spans="1:4" x14ac:dyDescent="0.25">
      <c r="A323" s="2">
        <v>43422</v>
      </c>
      <c r="B323">
        <v>1321</v>
      </c>
      <c r="C323" t="s">
        <v>83</v>
      </c>
      <c r="D323" s="16">
        <v>413</v>
      </c>
    </row>
    <row r="324" spans="1:4" x14ac:dyDescent="0.25">
      <c r="A324" s="2">
        <v>43423</v>
      </c>
      <c r="B324">
        <v>1322</v>
      </c>
      <c r="C324" t="s">
        <v>190</v>
      </c>
      <c r="D324" s="16">
        <v>365</v>
      </c>
    </row>
    <row r="325" spans="1:4" x14ac:dyDescent="0.25">
      <c r="A325" s="2">
        <v>43424</v>
      </c>
      <c r="B325">
        <v>1323</v>
      </c>
      <c r="C325" t="s">
        <v>166</v>
      </c>
      <c r="D325" s="16">
        <v>106</v>
      </c>
    </row>
    <row r="326" spans="1:4" x14ac:dyDescent="0.25">
      <c r="A326" s="2">
        <v>43425</v>
      </c>
      <c r="B326">
        <v>1324</v>
      </c>
      <c r="C326" t="s">
        <v>109</v>
      </c>
      <c r="D326" s="16">
        <v>442</v>
      </c>
    </row>
    <row r="327" spans="1:4" x14ac:dyDescent="0.25">
      <c r="A327" s="2">
        <v>43426</v>
      </c>
      <c r="B327">
        <v>1325</v>
      </c>
      <c r="C327" t="s">
        <v>31</v>
      </c>
      <c r="D327" s="16">
        <v>148</v>
      </c>
    </row>
    <row r="328" spans="1:4" x14ac:dyDescent="0.25">
      <c r="A328" s="2">
        <v>43427</v>
      </c>
      <c r="B328">
        <v>1326</v>
      </c>
      <c r="C328" t="s">
        <v>108</v>
      </c>
      <c r="D328" s="16">
        <v>170</v>
      </c>
    </row>
    <row r="329" spans="1:4" x14ac:dyDescent="0.25">
      <c r="A329" s="2">
        <v>43428</v>
      </c>
      <c r="B329">
        <v>1327</v>
      </c>
      <c r="C329" t="s">
        <v>150</v>
      </c>
      <c r="D329" s="16">
        <v>147</v>
      </c>
    </row>
    <row r="330" spans="1:4" x14ac:dyDescent="0.25">
      <c r="A330" s="2">
        <v>43429</v>
      </c>
      <c r="B330">
        <v>1328</v>
      </c>
      <c r="C330" t="s">
        <v>38</v>
      </c>
      <c r="D330" s="16">
        <v>167</v>
      </c>
    </row>
    <row r="331" spans="1:4" x14ac:dyDescent="0.25">
      <c r="A331" s="2">
        <v>43430</v>
      </c>
      <c r="B331">
        <v>1329</v>
      </c>
      <c r="C331" t="s">
        <v>102</v>
      </c>
      <c r="D331" s="16">
        <v>414</v>
      </c>
    </row>
    <row r="332" spans="1:4" x14ac:dyDescent="0.25">
      <c r="A332" s="2">
        <v>43431</v>
      </c>
      <c r="B332">
        <v>1330</v>
      </c>
      <c r="C332" t="s">
        <v>207</v>
      </c>
      <c r="D332" s="16">
        <v>378</v>
      </c>
    </row>
    <row r="333" spans="1:4" x14ac:dyDescent="0.25">
      <c r="A333" s="2">
        <v>43432</v>
      </c>
      <c r="B333">
        <v>1331</v>
      </c>
      <c r="C333" t="s">
        <v>116</v>
      </c>
      <c r="D333" s="16">
        <v>306</v>
      </c>
    </row>
    <row r="334" spans="1:4" x14ac:dyDescent="0.25">
      <c r="A334" s="2">
        <v>43433</v>
      </c>
      <c r="B334">
        <v>1332</v>
      </c>
      <c r="C334" t="s">
        <v>213</v>
      </c>
      <c r="D334" s="16">
        <v>316</v>
      </c>
    </row>
    <row r="335" spans="1:4" x14ac:dyDescent="0.25">
      <c r="A335" s="2">
        <v>43434</v>
      </c>
      <c r="B335">
        <v>1333</v>
      </c>
      <c r="C335" t="s">
        <v>214</v>
      </c>
      <c r="D335" s="16">
        <v>228</v>
      </c>
    </row>
    <row r="336" spans="1:4" x14ac:dyDescent="0.25">
      <c r="A336" s="2">
        <v>43435</v>
      </c>
      <c r="B336">
        <v>1334</v>
      </c>
      <c r="C336" t="s">
        <v>18</v>
      </c>
      <c r="D336" s="16">
        <v>214</v>
      </c>
    </row>
    <row r="337" spans="1:4" x14ac:dyDescent="0.25">
      <c r="A337" s="2">
        <v>43436</v>
      </c>
      <c r="B337">
        <v>1335</v>
      </c>
      <c r="C337" t="s">
        <v>215</v>
      </c>
      <c r="D337" s="16">
        <v>428</v>
      </c>
    </row>
    <row r="338" spans="1:4" x14ac:dyDescent="0.25">
      <c r="A338" s="2">
        <v>43437</v>
      </c>
      <c r="B338">
        <v>1336</v>
      </c>
      <c r="C338" t="s">
        <v>216</v>
      </c>
      <c r="D338" s="16">
        <v>109</v>
      </c>
    </row>
    <row r="339" spans="1:4" x14ac:dyDescent="0.25">
      <c r="A339" s="2">
        <v>43438</v>
      </c>
      <c r="B339">
        <v>1337</v>
      </c>
      <c r="C339" t="s">
        <v>98</v>
      </c>
      <c r="D339" s="16">
        <v>357</v>
      </c>
    </row>
    <row r="340" spans="1:4" x14ac:dyDescent="0.25">
      <c r="A340" s="2">
        <v>43439</v>
      </c>
      <c r="B340">
        <v>1338</v>
      </c>
      <c r="C340" t="s">
        <v>106</v>
      </c>
      <c r="D340" s="16">
        <v>325</v>
      </c>
    </row>
    <row r="341" spans="1:4" x14ac:dyDescent="0.25">
      <c r="A341" s="2">
        <v>43440</v>
      </c>
      <c r="B341">
        <v>1339</v>
      </c>
      <c r="C341" t="s">
        <v>217</v>
      </c>
      <c r="D341" s="16">
        <v>334</v>
      </c>
    </row>
    <row r="342" spans="1:4" x14ac:dyDescent="0.25">
      <c r="A342" s="2">
        <v>43441</v>
      </c>
      <c r="B342">
        <v>1340</v>
      </c>
      <c r="C342" t="s">
        <v>136</v>
      </c>
      <c r="D342" s="16">
        <v>416</v>
      </c>
    </row>
    <row r="343" spans="1:4" x14ac:dyDescent="0.25">
      <c r="A343" s="2">
        <v>43442</v>
      </c>
      <c r="B343">
        <v>1341</v>
      </c>
      <c r="C343" t="s">
        <v>153</v>
      </c>
      <c r="D343" s="16">
        <v>185</v>
      </c>
    </row>
    <row r="344" spans="1:4" x14ac:dyDescent="0.25">
      <c r="A344" s="2">
        <v>43443</v>
      </c>
      <c r="B344">
        <v>1342</v>
      </c>
      <c r="C344" t="s">
        <v>198</v>
      </c>
      <c r="D344" s="16">
        <v>277</v>
      </c>
    </row>
    <row r="345" spans="1:4" x14ac:dyDescent="0.25">
      <c r="A345" s="2">
        <v>43444</v>
      </c>
      <c r="B345">
        <v>1343</v>
      </c>
      <c r="C345" t="s">
        <v>23</v>
      </c>
      <c r="D345" s="16">
        <v>258</v>
      </c>
    </row>
    <row r="346" spans="1:4" x14ac:dyDescent="0.25">
      <c r="A346" s="2">
        <v>43445</v>
      </c>
      <c r="B346">
        <v>1344</v>
      </c>
      <c r="C346" t="s">
        <v>218</v>
      </c>
      <c r="D346" s="16">
        <v>201</v>
      </c>
    </row>
    <row r="347" spans="1:4" x14ac:dyDescent="0.25">
      <c r="A347" s="2">
        <v>43446</v>
      </c>
      <c r="B347">
        <v>1345</v>
      </c>
      <c r="C347" t="s">
        <v>89</v>
      </c>
      <c r="D347" s="16">
        <v>242</v>
      </c>
    </row>
    <row r="348" spans="1:4" x14ac:dyDescent="0.25">
      <c r="A348" s="2">
        <v>43447</v>
      </c>
      <c r="B348">
        <v>1346</v>
      </c>
      <c r="C348" t="s">
        <v>127</v>
      </c>
      <c r="D348" s="16">
        <v>399</v>
      </c>
    </row>
    <row r="349" spans="1:4" x14ac:dyDescent="0.25">
      <c r="A349" s="2">
        <v>43448</v>
      </c>
      <c r="B349">
        <v>1347</v>
      </c>
      <c r="C349" t="s">
        <v>151</v>
      </c>
      <c r="D349" s="16">
        <v>232</v>
      </c>
    </row>
    <row r="350" spans="1:4" x14ac:dyDescent="0.25">
      <c r="A350" s="2">
        <v>43449</v>
      </c>
      <c r="B350">
        <v>1348</v>
      </c>
      <c r="C350" t="s">
        <v>157</v>
      </c>
      <c r="D350" s="16">
        <v>137</v>
      </c>
    </row>
    <row r="351" spans="1:4" x14ac:dyDescent="0.25">
      <c r="A351" s="2">
        <v>43450</v>
      </c>
      <c r="B351">
        <v>1349</v>
      </c>
      <c r="C351" t="s">
        <v>37</v>
      </c>
      <c r="D351" s="16">
        <v>427</v>
      </c>
    </row>
    <row r="352" spans="1:4" x14ac:dyDescent="0.25">
      <c r="A352" s="2">
        <v>43451</v>
      </c>
      <c r="B352">
        <v>1350</v>
      </c>
      <c r="C352" t="s">
        <v>139</v>
      </c>
      <c r="D352" s="16">
        <v>415</v>
      </c>
    </row>
    <row r="353" spans="1:4" x14ac:dyDescent="0.25">
      <c r="A353" s="2">
        <v>43452</v>
      </c>
      <c r="B353">
        <v>1351</v>
      </c>
      <c r="C353" t="s">
        <v>219</v>
      </c>
      <c r="D353" s="16">
        <v>337</v>
      </c>
    </row>
    <row r="354" spans="1:4" x14ac:dyDescent="0.25">
      <c r="A354" s="2">
        <v>43453</v>
      </c>
      <c r="B354">
        <v>1352</v>
      </c>
      <c r="C354" t="s">
        <v>220</v>
      </c>
      <c r="D354" s="16">
        <v>346</v>
      </c>
    </row>
    <row r="355" spans="1:4" x14ac:dyDescent="0.25">
      <c r="A355" s="2">
        <v>43454</v>
      </c>
      <c r="B355">
        <v>1353</v>
      </c>
      <c r="C355" t="s">
        <v>221</v>
      </c>
      <c r="D355" s="16">
        <v>318</v>
      </c>
    </row>
    <row r="356" spans="1:4" x14ac:dyDescent="0.25">
      <c r="A356" s="2">
        <v>43455</v>
      </c>
      <c r="B356">
        <v>1354</v>
      </c>
      <c r="C356" t="s">
        <v>161</v>
      </c>
      <c r="D356" s="16">
        <v>269</v>
      </c>
    </row>
    <row r="357" spans="1:4" x14ac:dyDescent="0.25">
      <c r="A357" s="2">
        <v>43456</v>
      </c>
      <c r="B357">
        <v>1355</v>
      </c>
      <c r="C357" t="s">
        <v>222</v>
      </c>
      <c r="D357" s="16">
        <v>242</v>
      </c>
    </row>
    <row r="358" spans="1:4" x14ac:dyDescent="0.25">
      <c r="A358" s="2">
        <v>43457</v>
      </c>
      <c r="B358">
        <v>1356</v>
      </c>
      <c r="C358" t="s">
        <v>223</v>
      </c>
      <c r="D358" s="16">
        <v>421</v>
      </c>
    </row>
    <row r="359" spans="1:4" x14ac:dyDescent="0.25">
      <c r="A359" s="2">
        <v>43458</v>
      </c>
      <c r="B359">
        <v>1357</v>
      </c>
      <c r="C359" t="s">
        <v>177</v>
      </c>
      <c r="D359" s="16">
        <v>400</v>
      </c>
    </row>
    <row r="360" spans="1:4" x14ac:dyDescent="0.25">
      <c r="A360" s="2">
        <v>43459</v>
      </c>
      <c r="B360">
        <v>1358</v>
      </c>
      <c r="C360" t="s">
        <v>111</v>
      </c>
      <c r="D360" s="16">
        <v>158</v>
      </c>
    </row>
    <row r="361" spans="1:4" x14ac:dyDescent="0.25">
      <c r="A361" s="2">
        <v>43460</v>
      </c>
      <c r="B361">
        <v>1359</v>
      </c>
      <c r="C361" t="s">
        <v>208</v>
      </c>
      <c r="D361" s="16">
        <v>320</v>
      </c>
    </row>
    <row r="362" spans="1:4" x14ac:dyDescent="0.25">
      <c r="A362" s="2">
        <v>43461</v>
      </c>
      <c r="B362">
        <v>1360</v>
      </c>
      <c r="C362" t="s">
        <v>222</v>
      </c>
      <c r="D362" s="16">
        <v>166</v>
      </c>
    </row>
    <row r="363" spans="1:4" x14ac:dyDescent="0.25">
      <c r="A363" s="2">
        <v>43462</v>
      </c>
      <c r="B363">
        <v>1361</v>
      </c>
      <c r="C363" t="s">
        <v>224</v>
      </c>
      <c r="D363" s="16">
        <v>191</v>
      </c>
    </row>
    <row r="364" spans="1:4" x14ac:dyDescent="0.25">
      <c r="A364" s="2">
        <v>43463</v>
      </c>
      <c r="B364">
        <v>1362</v>
      </c>
      <c r="C364" t="s">
        <v>225</v>
      </c>
      <c r="D364" s="16">
        <v>163</v>
      </c>
    </row>
    <row r="365" spans="1:4" x14ac:dyDescent="0.25">
      <c r="A365" s="2">
        <v>43464</v>
      </c>
      <c r="B365">
        <v>1363</v>
      </c>
      <c r="C365" t="s">
        <v>139</v>
      </c>
      <c r="D365" s="16">
        <v>113</v>
      </c>
    </row>
    <row r="366" spans="1:4" x14ac:dyDescent="0.25">
      <c r="A366" s="2">
        <v>43465</v>
      </c>
      <c r="B366">
        <v>1364</v>
      </c>
      <c r="C366" t="s">
        <v>93</v>
      </c>
      <c r="D366" s="16">
        <v>158</v>
      </c>
    </row>
    <row r="367" spans="1:4" x14ac:dyDescent="0.25">
      <c r="A367" s="2">
        <v>43466</v>
      </c>
      <c r="B367">
        <v>1365</v>
      </c>
      <c r="C367" t="s">
        <v>133</v>
      </c>
      <c r="D367" s="16">
        <v>355</v>
      </c>
    </row>
    <row r="368" spans="1:4" x14ac:dyDescent="0.25">
      <c r="A368" s="2">
        <v>43467</v>
      </c>
      <c r="B368">
        <v>1366</v>
      </c>
      <c r="C368" t="s">
        <v>199</v>
      </c>
      <c r="D368" s="16">
        <v>347</v>
      </c>
    </row>
    <row r="369" spans="1:4" x14ac:dyDescent="0.25">
      <c r="A369" s="2">
        <v>43468</v>
      </c>
      <c r="B369">
        <v>1367</v>
      </c>
      <c r="C369" t="s">
        <v>45</v>
      </c>
      <c r="D369" s="16">
        <v>264</v>
      </c>
    </row>
    <row r="370" spans="1:4" x14ac:dyDescent="0.25">
      <c r="A370" s="2">
        <v>43469</v>
      </c>
      <c r="B370">
        <v>1368</v>
      </c>
      <c r="C370" t="s">
        <v>167</v>
      </c>
      <c r="D370" s="16">
        <v>398</v>
      </c>
    </row>
    <row r="371" spans="1:4" x14ac:dyDescent="0.25">
      <c r="A371" s="2">
        <v>43470</v>
      </c>
      <c r="B371">
        <v>1369</v>
      </c>
      <c r="C371" t="s">
        <v>147</v>
      </c>
      <c r="D371" s="16">
        <v>215</v>
      </c>
    </row>
    <row r="372" spans="1:4" x14ac:dyDescent="0.25">
      <c r="A372" s="2">
        <v>43471</v>
      </c>
      <c r="B372">
        <v>1370</v>
      </c>
      <c r="C372" t="s">
        <v>207</v>
      </c>
      <c r="D372" s="16">
        <v>292</v>
      </c>
    </row>
    <row r="373" spans="1:4" x14ac:dyDescent="0.25">
      <c r="A373" s="2">
        <v>43472</v>
      </c>
      <c r="B373">
        <v>1371</v>
      </c>
      <c r="C373" t="s">
        <v>46</v>
      </c>
      <c r="D373" s="16">
        <v>390</v>
      </c>
    </row>
    <row r="374" spans="1:4" x14ac:dyDescent="0.25">
      <c r="A374" s="2">
        <v>43473</v>
      </c>
      <c r="B374">
        <v>1372</v>
      </c>
      <c r="C374" t="s">
        <v>37</v>
      </c>
      <c r="D374" s="16">
        <v>207</v>
      </c>
    </row>
    <row r="375" spans="1:4" x14ac:dyDescent="0.25">
      <c r="A375" s="2">
        <v>43474</v>
      </c>
      <c r="B375">
        <v>1373</v>
      </c>
      <c r="C375" t="s">
        <v>226</v>
      </c>
      <c r="D375" s="16">
        <v>199</v>
      </c>
    </row>
    <row r="376" spans="1:4" x14ac:dyDescent="0.25">
      <c r="A376" s="2">
        <v>43475</v>
      </c>
      <c r="B376">
        <v>1374</v>
      </c>
      <c r="C376" t="s">
        <v>227</v>
      </c>
      <c r="D376" s="16">
        <v>241</v>
      </c>
    </row>
    <row r="377" spans="1:4" x14ac:dyDescent="0.25">
      <c r="A377" s="2">
        <v>43476</v>
      </c>
      <c r="B377">
        <v>1375</v>
      </c>
      <c r="C377" t="s">
        <v>228</v>
      </c>
      <c r="D377" s="16">
        <v>364</v>
      </c>
    </row>
    <row r="378" spans="1:4" x14ac:dyDescent="0.25">
      <c r="A378" s="2">
        <v>43477</v>
      </c>
      <c r="B378">
        <v>1376</v>
      </c>
      <c r="C378" t="s">
        <v>186</v>
      </c>
      <c r="D378" s="16">
        <v>114</v>
      </c>
    </row>
    <row r="379" spans="1:4" x14ac:dyDescent="0.25">
      <c r="A379" s="2">
        <v>43478</v>
      </c>
      <c r="B379">
        <v>1377</v>
      </c>
      <c r="C379" t="s">
        <v>134</v>
      </c>
      <c r="D379" s="16">
        <v>118</v>
      </c>
    </row>
    <row r="380" spans="1:4" x14ac:dyDescent="0.25">
      <c r="A380" s="2">
        <v>43479</v>
      </c>
      <c r="B380">
        <v>1378</v>
      </c>
      <c r="C380" t="s">
        <v>229</v>
      </c>
      <c r="D380" s="16">
        <v>374</v>
      </c>
    </row>
    <row r="381" spans="1:4" x14ac:dyDescent="0.25">
      <c r="A381" s="2">
        <v>43480</v>
      </c>
      <c r="B381">
        <v>1379</v>
      </c>
      <c r="C381" t="s">
        <v>211</v>
      </c>
      <c r="D381" s="16">
        <v>206</v>
      </c>
    </row>
    <row r="382" spans="1:4" x14ac:dyDescent="0.25">
      <c r="A382" s="2">
        <v>43481</v>
      </c>
      <c r="B382">
        <v>1380</v>
      </c>
      <c r="C382" t="s">
        <v>174</v>
      </c>
      <c r="D382" s="16">
        <v>216</v>
      </c>
    </row>
    <row r="383" spans="1:4" x14ac:dyDescent="0.25">
      <c r="A383" s="2">
        <v>43482</v>
      </c>
      <c r="B383">
        <v>1381</v>
      </c>
      <c r="C383" t="s">
        <v>230</v>
      </c>
      <c r="D383" s="16">
        <v>283</v>
      </c>
    </row>
    <row r="384" spans="1:4" x14ac:dyDescent="0.25">
      <c r="A384" s="2">
        <v>43483</v>
      </c>
      <c r="B384">
        <v>1382</v>
      </c>
      <c r="C384" t="s">
        <v>155</v>
      </c>
      <c r="D384" s="16">
        <v>437</v>
      </c>
    </row>
    <row r="385" spans="1:4" x14ac:dyDescent="0.25">
      <c r="A385" s="2">
        <v>43484</v>
      </c>
      <c r="B385">
        <v>1383</v>
      </c>
      <c r="C385" t="s">
        <v>121</v>
      </c>
      <c r="D385" s="16">
        <v>411</v>
      </c>
    </row>
    <row r="386" spans="1:4" x14ac:dyDescent="0.25">
      <c r="A386" s="2">
        <v>43485</v>
      </c>
      <c r="B386">
        <v>1384</v>
      </c>
      <c r="C386" t="s">
        <v>17</v>
      </c>
      <c r="D386" s="16">
        <v>182</v>
      </c>
    </row>
    <row r="387" spans="1:4" x14ac:dyDescent="0.25">
      <c r="A387" s="2">
        <v>43486</v>
      </c>
      <c r="B387">
        <v>1385</v>
      </c>
      <c r="C387" t="s">
        <v>27</v>
      </c>
      <c r="D387" s="16">
        <v>182</v>
      </c>
    </row>
    <row r="388" spans="1:4" x14ac:dyDescent="0.25">
      <c r="A388" s="2">
        <v>43487</v>
      </c>
      <c r="B388">
        <v>1386</v>
      </c>
      <c r="C388" t="s">
        <v>122</v>
      </c>
      <c r="D388" s="16">
        <v>320</v>
      </c>
    </row>
    <row r="389" spans="1:4" x14ac:dyDescent="0.25">
      <c r="A389" s="2">
        <v>43488</v>
      </c>
      <c r="B389">
        <v>1387</v>
      </c>
      <c r="C389" t="s">
        <v>118</v>
      </c>
      <c r="D389" s="16">
        <v>266</v>
      </c>
    </row>
    <row r="390" spans="1:4" x14ac:dyDescent="0.25">
      <c r="A390" s="2">
        <v>43489</v>
      </c>
      <c r="B390">
        <v>1388</v>
      </c>
      <c r="C390" t="s">
        <v>83</v>
      </c>
      <c r="D390" s="16">
        <v>228</v>
      </c>
    </row>
    <row r="391" spans="1:4" x14ac:dyDescent="0.25">
      <c r="A391" s="2">
        <v>43490</v>
      </c>
      <c r="B391">
        <v>1389</v>
      </c>
      <c r="C391" t="s">
        <v>195</v>
      </c>
      <c r="D391" s="16">
        <v>349</v>
      </c>
    </row>
    <row r="392" spans="1:4" x14ac:dyDescent="0.25">
      <c r="A392" s="2">
        <v>43491</v>
      </c>
      <c r="B392">
        <v>1390</v>
      </c>
      <c r="C392" t="s">
        <v>44</v>
      </c>
      <c r="D392" s="16">
        <v>347</v>
      </c>
    </row>
    <row r="393" spans="1:4" x14ac:dyDescent="0.25">
      <c r="A393" s="2">
        <v>43492</v>
      </c>
      <c r="B393">
        <v>1391</v>
      </c>
      <c r="C393" t="s">
        <v>145</v>
      </c>
      <c r="D393" s="16">
        <v>143</v>
      </c>
    </row>
    <row r="394" spans="1:4" x14ac:dyDescent="0.25">
      <c r="A394" s="2">
        <v>43493</v>
      </c>
      <c r="B394">
        <v>1392</v>
      </c>
      <c r="C394" t="s">
        <v>121</v>
      </c>
      <c r="D394" s="16">
        <v>151</v>
      </c>
    </row>
    <row r="395" spans="1:4" x14ac:dyDescent="0.25">
      <c r="A395" s="2">
        <v>43494</v>
      </c>
      <c r="B395">
        <v>1393</v>
      </c>
      <c r="C395" t="s">
        <v>115</v>
      </c>
      <c r="D395" s="16">
        <v>281</v>
      </c>
    </row>
    <row r="396" spans="1:4" x14ac:dyDescent="0.25">
      <c r="A396" s="2">
        <v>43495</v>
      </c>
      <c r="B396">
        <v>1394</v>
      </c>
      <c r="C396" t="s">
        <v>231</v>
      </c>
      <c r="D396" s="16">
        <v>163</v>
      </c>
    </row>
    <row r="397" spans="1:4" x14ac:dyDescent="0.25">
      <c r="A397" s="2">
        <v>43496</v>
      </c>
      <c r="B397">
        <v>1395</v>
      </c>
      <c r="C397" t="s">
        <v>139</v>
      </c>
      <c r="D397" s="16">
        <v>425</v>
      </c>
    </row>
    <row r="398" spans="1:4" x14ac:dyDescent="0.25">
      <c r="A398" s="2">
        <v>43497</v>
      </c>
      <c r="B398">
        <v>1396</v>
      </c>
      <c r="C398" t="s">
        <v>134</v>
      </c>
      <c r="D398" s="16">
        <v>272</v>
      </c>
    </row>
    <row r="399" spans="1:4" x14ac:dyDescent="0.25">
      <c r="A399" s="2">
        <v>43498</v>
      </c>
      <c r="B399">
        <v>1397</v>
      </c>
      <c r="C399" t="s">
        <v>96</v>
      </c>
      <c r="D399" s="16">
        <v>360</v>
      </c>
    </row>
    <row r="400" spans="1:4" x14ac:dyDescent="0.25">
      <c r="A400" s="2">
        <v>43499</v>
      </c>
      <c r="B400">
        <v>1398</v>
      </c>
      <c r="C400" t="s">
        <v>232</v>
      </c>
      <c r="D400" s="16">
        <v>133</v>
      </c>
    </row>
    <row r="401" spans="1:4" x14ac:dyDescent="0.25">
      <c r="A401" s="2">
        <v>43500</v>
      </c>
      <c r="B401">
        <v>1399</v>
      </c>
      <c r="C401" t="s">
        <v>198</v>
      </c>
      <c r="D401" s="16">
        <v>396</v>
      </c>
    </row>
    <row r="402" spans="1:4" x14ac:dyDescent="0.25">
      <c r="A402" s="2">
        <v>43501</v>
      </c>
      <c r="B402">
        <v>1400</v>
      </c>
      <c r="C402" t="s">
        <v>106</v>
      </c>
      <c r="D402" s="16">
        <v>183</v>
      </c>
    </row>
    <row r="403" spans="1:4" x14ac:dyDescent="0.25">
      <c r="A403" s="2">
        <v>43502</v>
      </c>
      <c r="B403">
        <v>1401</v>
      </c>
      <c r="C403" t="s">
        <v>233</v>
      </c>
      <c r="D403" s="16">
        <v>435</v>
      </c>
    </row>
    <row r="404" spans="1:4" x14ac:dyDescent="0.25">
      <c r="A404" s="2">
        <v>43503</v>
      </c>
      <c r="B404">
        <v>1402</v>
      </c>
      <c r="C404" t="s">
        <v>192</v>
      </c>
      <c r="D404" s="16">
        <v>431</v>
      </c>
    </row>
    <row r="405" spans="1:4" x14ac:dyDescent="0.25">
      <c r="A405" s="2">
        <v>43504</v>
      </c>
      <c r="B405">
        <v>1403</v>
      </c>
      <c r="C405" t="s">
        <v>219</v>
      </c>
      <c r="D405" s="16">
        <v>148</v>
      </c>
    </row>
    <row r="406" spans="1:4" x14ac:dyDescent="0.25">
      <c r="A406" s="2">
        <v>43505</v>
      </c>
      <c r="B406">
        <v>1404</v>
      </c>
      <c r="C406" t="s">
        <v>88</v>
      </c>
      <c r="D406" s="16">
        <v>215</v>
      </c>
    </row>
    <row r="407" spans="1:4" x14ac:dyDescent="0.25">
      <c r="A407" s="2">
        <v>43506</v>
      </c>
      <c r="B407">
        <v>1405</v>
      </c>
      <c r="C407" t="s">
        <v>100</v>
      </c>
      <c r="D407" s="16">
        <v>338</v>
      </c>
    </row>
    <row r="408" spans="1:4" x14ac:dyDescent="0.25">
      <c r="A408" s="2">
        <v>43507</v>
      </c>
      <c r="B408">
        <v>1406</v>
      </c>
      <c r="C408" t="s">
        <v>190</v>
      </c>
      <c r="D408" s="16">
        <v>298</v>
      </c>
    </row>
    <row r="409" spans="1:4" x14ac:dyDescent="0.25">
      <c r="A409" s="2">
        <v>43508</v>
      </c>
      <c r="B409">
        <v>1407</v>
      </c>
      <c r="C409" t="s">
        <v>61</v>
      </c>
      <c r="D409" s="16">
        <v>174</v>
      </c>
    </row>
    <row r="410" spans="1:4" x14ac:dyDescent="0.25">
      <c r="A410" s="2">
        <v>43509</v>
      </c>
      <c r="B410">
        <v>1408</v>
      </c>
      <c r="C410" t="s">
        <v>234</v>
      </c>
      <c r="D410" s="16">
        <v>410</v>
      </c>
    </row>
    <row r="411" spans="1:4" x14ac:dyDescent="0.25">
      <c r="A411" s="2">
        <v>43510</v>
      </c>
      <c r="B411">
        <v>1409</v>
      </c>
      <c r="C411" t="s">
        <v>221</v>
      </c>
      <c r="D411" s="16">
        <v>190</v>
      </c>
    </row>
    <row r="412" spans="1:4" x14ac:dyDescent="0.25">
      <c r="A412" s="2">
        <v>43511</v>
      </c>
      <c r="B412">
        <v>1410</v>
      </c>
      <c r="C412" t="s">
        <v>42</v>
      </c>
      <c r="D412" s="16">
        <v>164</v>
      </c>
    </row>
    <row r="413" spans="1:4" x14ac:dyDescent="0.25">
      <c r="A413" s="2">
        <v>43512</v>
      </c>
      <c r="B413">
        <v>1411</v>
      </c>
      <c r="C413" t="s">
        <v>30</v>
      </c>
      <c r="D413" s="16">
        <v>336</v>
      </c>
    </row>
    <row r="414" spans="1:4" x14ac:dyDescent="0.25">
      <c r="A414" s="2">
        <v>43513</v>
      </c>
      <c r="B414">
        <v>1412</v>
      </c>
      <c r="C414" t="s">
        <v>152</v>
      </c>
      <c r="D414" s="16">
        <v>329</v>
      </c>
    </row>
    <row r="415" spans="1:4" x14ac:dyDescent="0.25">
      <c r="A415" s="2">
        <v>43514</v>
      </c>
      <c r="B415">
        <v>1413</v>
      </c>
      <c r="C415" t="s">
        <v>50</v>
      </c>
      <c r="D415" s="16">
        <v>166</v>
      </c>
    </row>
    <row r="416" spans="1:4" x14ac:dyDescent="0.25">
      <c r="A416" s="2">
        <v>43515</v>
      </c>
      <c r="B416">
        <v>1414</v>
      </c>
      <c r="C416" t="s">
        <v>91</v>
      </c>
      <c r="D416" s="16">
        <v>311</v>
      </c>
    </row>
    <row r="417" spans="1:4" x14ac:dyDescent="0.25">
      <c r="A417" s="2">
        <v>43516</v>
      </c>
      <c r="B417">
        <v>1415</v>
      </c>
      <c r="C417" t="s">
        <v>104</v>
      </c>
      <c r="D417" s="16">
        <v>300</v>
      </c>
    </row>
    <row r="418" spans="1:4" x14ac:dyDescent="0.25">
      <c r="A418" s="2">
        <v>43517</v>
      </c>
      <c r="B418">
        <v>1416</v>
      </c>
      <c r="C418" t="s">
        <v>225</v>
      </c>
      <c r="D418" s="16">
        <v>129</v>
      </c>
    </row>
    <row r="419" spans="1:4" x14ac:dyDescent="0.25">
      <c r="A419" s="2">
        <v>43518</v>
      </c>
      <c r="B419">
        <v>1417</v>
      </c>
      <c r="C419" t="s">
        <v>146</v>
      </c>
      <c r="D419" s="16">
        <v>349</v>
      </c>
    </row>
    <row r="420" spans="1:4" x14ac:dyDescent="0.25">
      <c r="A420" s="2">
        <v>43519</v>
      </c>
      <c r="B420">
        <v>1418</v>
      </c>
      <c r="C420" t="s">
        <v>158</v>
      </c>
      <c r="D420" s="16">
        <v>172</v>
      </c>
    </row>
    <row r="421" spans="1:4" x14ac:dyDescent="0.25">
      <c r="A421" s="2">
        <v>43520</v>
      </c>
      <c r="B421">
        <v>1419</v>
      </c>
      <c r="C421" t="s">
        <v>235</v>
      </c>
      <c r="D421" s="16">
        <v>442</v>
      </c>
    </row>
    <row r="422" spans="1:4" x14ac:dyDescent="0.25">
      <c r="A422" s="2">
        <v>43521</v>
      </c>
      <c r="B422">
        <v>1420</v>
      </c>
      <c r="C422" t="s">
        <v>236</v>
      </c>
      <c r="D422" s="16">
        <v>331</v>
      </c>
    </row>
    <row r="423" spans="1:4" x14ac:dyDescent="0.25">
      <c r="A423" s="2">
        <v>43522</v>
      </c>
      <c r="B423">
        <v>1421</v>
      </c>
      <c r="C423" t="s">
        <v>88</v>
      </c>
      <c r="D423" s="16">
        <v>423</v>
      </c>
    </row>
    <row r="424" spans="1:4" x14ac:dyDescent="0.25">
      <c r="A424" s="2">
        <v>43523</v>
      </c>
      <c r="B424">
        <v>1422</v>
      </c>
      <c r="C424" t="s">
        <v>237</v>
      </c>
      <c r="D424" s="16">
        <v>266</v>
      </c>
    </row>
    <row r="425" spans="1:4" x14ac:dyDescent="0.25">
      <c r="A425" s="2">
        <v>43524</v>
      </c>
      <c r="B425">
        <v>1423</v>
      </c>
      <c r="C425" t="s">
        <v>195</v>
      </c>
      <c r="D425" s="16">
        <v>231</v>
      </c>
    </row>
    <row r="426" spans="1:4" x14ac:dyDescent="0.25">
      <c r="A426" s="2">
        <v>43525</v>
      </c>
      <c r="B426">
        <v>1424</v>
      </c>
      <c r="C426" t="s">
        <v>32</v>
      </c>
      <c r="D426" s="16">
        <v>143</v>
      </c>
    </row>
    <row r="427" spans="1:4" x14ac:dyDescent="0.25">
      <c r="A427" s="2">
        <v>43526</v>
      </c>
      <c r="B427">
        <v>1425</v>
      </c>
      <c r="C427" t="s">
        <v>233</v>
      </c>
      <c r="D427" s="16">
        <v>400</v>
      </c>
    </row>
    <row r="428" spans="1:4" x14ac:dyDescent="0.25">
      <c r="A428" s="2">
        <v>43527</v>
      </c>
      <c r="B428">
        <v>1426</v>
      </c>
      <c r="C428" t="s">
        <v>238</v>
      </c>
      <c r="D428" s="16">
        <v>311</v>
      </c>
    </row>
    <row r="429" spans="1:4" x14ac:dyDescent="0.25">
      <c r="A429" s="2">
        <v>43528</v>
      </c>
      <c r="B429">
        <v>1427</v>
      </c>
      <c r="C429" t="s">
        <v>16</v>
      </c>
      <c r="D429" s="16">
        <v>181</v>
      </c>
    </row>
    <row r="430" spans="1:4" x14ac:dyDescent="0.25">
      <c r="A430" s="2">
        <v>43529</v>
      </c>
      <c r="B430">
        <v>1428</v>
      </c>
      <c r="C430" t="s">
        <v>238</v>
      </c>
      <c r="D430" s="16">
        <v>271</v>
      </c>
    </row>
    <row r="431" spans="1:4" x14ac:dyDescent="0.25">
      <c r="A431" s="2">
        <v>43530</v>
      </c>
      <c r="B431">
        <v>1429</v>
      </c>
      <c r="C431" t="s">
        <v>48</v>
      </c>
      <c r="D431" s="16">
        <v>173</v>
      </c>
    </row>
    <row r="432" spans="1:4" x14ac:dyDescent="0.25">
      <c r="A432" s="2">
        <v>43531</v>
      </c>
      <c r="B432">
        <v>1430</v>
      </c>
      <c r="C432" t="s">
        <v>67</v>
      </c>
      <c r="D432" s="16">
        <v>143</v>
      </c>
    </row>
    <row r="433" spans="1:4" x14ac:dyDescent="0.25">
      <c r="A433" s="2">
        <v>43532</v>
      </c>
      <c r="B433">
        <v>1431</v>
      </c>
      <c r="C433" t="s">
        <v>239</v>
      </c>
      <c r="D433" s="16">
        <v>105</v>
      </c>
    </row>
    <row r="434" spans="1:4" x14ac:dyDescent="0.25">
      <c r="A434" s="2">
        <v>43533</v>
      </c>
      <c r="B434">
        <v>1432</v>
      </c>
      <c r="C434" t="s">
        <v>94</v>
      </c>
      <c r="D434" s="16">
        <v>204</v>
      </c>
    </row>
    <row r="435" spans="1:4" x14ac:dyDescent="0.25">
      <c r="A435" s="2">
        <v>43534</v>
      </c>
      <c r="B435">
        <v>1433</v>
      </c>
      <c r="C435" t="s">
        <v>141</v>
      </c>
      <c r="D435" s="16">
        <v>436</v>
      </c>
    </row>
    <row r="436" spans="1:4" x14ac:dyDescent="0.25">
      <c r="A436" s="2">
        <v>43535</v>
      </c>
      <c r="B436">
        <v>1434</v>
      </c>
      <c r="C436" t="s">
        <v>203</v>
      </c>
      <c r="D436" s="16">
        <v>250</v>
      </c>
    </row>
    <row r="437" spans="1:4" x14ac:dyDescent="0.25">
      <c r="A437" s="2">
        <v>43536</v>
      </c>
      <c r="B437">
        <v>1435</v>
      </c>
      <c r="C437" t="s">
        <v>240</v>
      </c>
      <c r="D437" s="16">
        <v>442</v>
      </c>
    </row>
    <row r="438" spans="1:4" x14ac:dyDescent="0.25">
      <c r="A438" s="2">
        <v>43537</v>
      </c>
      <c r="B438">
        <v>1436</v>
      </c>
      <c r="C438" t="s">
        <v>216</v>
      </c>
      <c r="D438" s="16">
        <v>235</v>
      </c>
    </row>
    <row r="439" spans="1:4" x14ac:dyDescent="0.25">
      <c r="A439" s="2">
        <v>43538</v>
      </c>
      <c r="B439">
        <v>1437</v>
      </c>
      <c r="C439" t="s">
        <v>241</v>
      </c>
      <c r="D439" s="16">
        <v>127</v>
      </c>
    </row>
    <row r="440" spans="1:4" x14ac:dyDescent="0.25">
      <c r="A440" s="2">
        <v>43539</v>
      </c>
      <c r="B440">
        <v>1438</v>
      </c>
      <c r="C440" t="s">
        <v>98</v>
      </c>
      <c r="D440" s="16">
        <v>363</v>
      </c>
    </row>
    <row r="441" spans="1:4" x14ac:dyDescent="0.25">
      <c r="A441" s="2">
        <v>43540</v>
      </c>
      <c r="B441">
        <v>1439</v>
      </c>
      <c r="C441" t="s">
        <v>242</v>
      </c>
      <c r="D441" s="16">
        <v>358</v>
      </c>
    </row>
    <row r="442" spans="1:4" x14ac:dyDescent="0.25">
      <c r="A442" s="2">
        <v>43541</v>
      </c>
      <c r="B442">
        <v>1440</v>
      </c>
      <c r="C442" t="s">
        <v>24</v>
      </c>
      <c r="D442" s="16">
        <v>327</v>
      </c>
    </row>
    <row r="443" spans="1:4" x14ac:dyDescent="0.25">
      <c r="A443" s="2">
        <v>43542</v>
      </c>
      <c r="B443">
        <v>1441</v>
      </c>
      <c r="C443" t="s">
        <v>73</v>
      </c>
      <c r="D443" s="16">
        <v>425</v>
      </c>
    </row>
    <row r="444" spans="1:4" x14ac:dyDescent="0.25">
      <c r="A444" s="2">
        <v>43543</v>
      </c>
      <c r="B444">
        <v>1442</v>
      </c>
      <c r="C444" t="s">
        <v>216</v>
      </c>
      <c r="D444" s="16">
        <v>384</v>
      </c>
    </row>
    <row r="445" spans="1:4" x14ac:dyDescent="0.25">
      <c r="A445" s="2">
        <v>43544</v>
      </c>
      <c r="B445">
        <v>1443</v>
      </c>
      <c r="C445" t="s">
        <v>194</v>
      </c>
      <c r="D445" s="16">
        <v>168</v>
      </c>
    </row>
    <row r="446" spans="1:4" x14ac:dyDescent="0.25">
      <c r="A446" s="2">
        <v>43545</v>
      </c>
      <c r="B446">
        <v>1444</v>
      </c>
      <c r="C446" t="s">
        <v>102</v>
      </c>
      <c r="D446" s="16">
        <v>421</v>
      </c>
    </row>
    <row r="447" spans="1:4" x14ac:dyDescent="0.25">
      <c r="A447" s="2">
        <v>43546</v>
      </c>
      <c r="B447">
        <v>1445</v>
      </c>
      <c r="C447" t="s">
        <v>171</v>
      </c>
      <c r="D447" s="16">
        <v>334</v>
      </c>
    </row>
    <row r="448" spans="1:4" x14ac:dyDescent="0.25">
      <c r="A448" s="2">
        <v>43547</v>
      </c>
      <c r="B448">
        <v>1446</v>
      </c>
      <c r="C448" t="s">
        <v>233</v>
      </c>
      <c r="D448" s="16">
        <v>402</v>
      </c>
    </row>
    <row r="449" spans="1:4" x14ac:dyDescent="0.25">
      <c r="A449" s="2">
        <v>43548</v>
      </c>
      <c r="B449">
        <v>1447</v>
      </c>
      <c r="C449" t="s">
        <v>170</v>
      </c>
      <c r="D449" s="16">
        <v>257</v>
      </c>
    </row>
    <row r="450" spans="1:4" x14ac:dyDescent="0.25">
      <c r="A450" s="2">
        <v>43549</v>
      </c>
      <c r="B450">
        <v>1448</v>
      </c>
      <c r="C450" t="s">
        <v>233</v>
      </c>
      <c r="D450" s="16">
        <v>371</v>
      </c>
    </row>
    <row r="451" spans="1:4" x14ac:dyDescent="0.25">
      <c r="A451" s="2">
        <v>43550</v>
      </c>
      <c r="B451">
        <v>1449</v>
      </c>
      <c r="C451" t="s">
        <v>99</v>
      </c>
      <c r="D451" s="16">
        <v>280</v>
      </c>
    </row>
    <row r="452" spans="1:4" x14ac:dyDescent="0.25">
      <c r="A452" s="2">
        <v>43551</v>
      </c>
      <c r="B452">
        <v>1450</v>
      </c>
      <c r="C452" t="s">
        <v>110</v>
      </c>
      <c r="D452" s="16">
        <v>255</v>
      </c>
    </row>
    <row r="453" spans="1:4" x14ac:dyDescent="0.25">
      <c r="A453" s="2">
        <v>43552</v>
      </c>
      <c r="B453">
        <v>1451</v>
      </c>
      <c r="C453" t="s">
        <v>209</v>
      </c>
      <c r="D453" s="16">
        <v>444</v>
      </c>
    </row>
    <row r="454" spans="1:4" x14ac:dyDescent="0.25">
      <c r="A454" s="2">
        <v>43553</v>
      </c>
      <c r="B454">
        <v>1452</v>
      </c>
      <c r="C454" t="s">
        <v>174</v>
      </c>
      <c r="D454" s="16">
        <v>392</v>
      </c>
    </row>
    <row r="455" spans="1:4" x14ac:dyDescent="0.25">
      <c r="A455" s="2">
        <v>43554</v>
      </c>
      <c r="B455">
        <v>1453</v>
      </c>
      <c r="C455" t="s">
        <v>243</v>
      </c>
      <c r="D455" s="16">
        <v>198</v>
      </c>
    </row>
    <row r="456" spans="1:4" x14ac:dyDescent="0.25">
      <c r="A456" s="2">
        <v>43555</v>
      </c>
      <c r="B456">
        <v>1454</v>
      </c>
      <c r="C456" t="s">
        <v>208</v>
      </c>
      <c r="D456" s="16">
        <v>179</v>
      </c>
    </row>
    <row r="457" spans="1:4" x14ac:dyDescent="0.25">
      <c r="A457" s="2">
        <v>43556</v>
      </c>
      <c r="B457">
        <v>1455</v>
      </c>
      <c r="C457" t="s">
        <v>156</v>
      </c>
      <c r="D457" s="16">
        <v>202</v>
      </c>
    </row>
    <row r="458" spans="1:4" x14ac:dyDescent="0.25">
      <c r="A458" s="2">
        <v>43557</v>
      </c>
      <c r="B458">
        <v>1456</v>
      </c>
      <c r="C458" t="s">
        <v>244</v>
      </c>
      <c r="D458" s="16">
        <v>192</v>
      </c>
    </row>
    <row r="459" spans="1:4" x14ac:dyDescent="0.25">
      <c r="A459" s="2">
        <v>43558</v>
      </c>
      <c r="B459">
        <v>1457</v>
      </c>
      <c r="C459" t="s">
        <v>43</v>
      </c>
      <c r="D459" s="16">
        <v>137</v>
      </c>
    </row>
    <row r="460" spans="1:4" x14ac:dyDescent="0.25">
      <c r="A460" s="2">
        <v>43559</v>
      </c>
      <c r="B460">
        <v>1458</v>
      </c>
      <c r="C460" t="s">
        <v>216</v>
      </c>
      <c r="D460" s="16">
        <v>282</v>
      </c>
    </row>
    <row r="461" spans="1:4" x14ac:dyDescent="0.25">
      <c r="A461" s="2">
        <v>43560</v>
      </c>
      <c r="B461">
        <v>1459</v>
      </c>
      <c r="C461" t="s">
        <v>165</v>
      </c>
      <c r="D461" s="16">
        <v>182</v>
      </c>
    </row>
    <row r="462" spans="1:4" x14ac:dyDescent="0.25">
      <c r="A462" s="2">
        <v>43561</v>
      </c>
      <c r="B462">
        <v>1460</v>
      </c>
      <c r="C462" t="s">
        <v>245</v>
      </c>
      <c r="D462" s="16">
        <v>181</v>
      </c>
    </row>
    <row r="463" spans="1:4" x14ac:dyDescent="0.25">
      <c r="A463" s="2">
        <v>43562</v>
      </c>
      <c r="B463">
        <v>1461</v>
      </c>
      <c r="C463" t="s">
        <v>42</v>
      </c>
      <c r="D463" s="16">
        <v>367</v>
      </c>
    </row>
    <row r="464" spans="1:4" x14ac:dyDescent="0.25">
      <c r="A464" s="2">
        <v>43563</v>
      </c>
      <c r="B464">
        <v>1462</v>
      </c>
      <c r="C464" t="s">
        <v>221</v>
      </c>
      <c r="D464" s="16">
        <v>419</v>
      </c>
    </row>
    <row r="465" spans="1:4" x14ac:dyDescent="0.25">
      <c r="A465" s="2">
        <v>43564</v>
      </c>
      <c r="B465">
        <v>1463</v>
      </c>
      <c r="C465" t="s">
        <v>23</v>
      </c>
      <c r="D465" s="16">
        <v>246</v>
      </c>
    </row>
    <row r="466" spans="1:4" x14ac:dyDescent="0.25">
      <c r="A466" s="2">
        <v>43565</v>
      </c>
      <c r="B466">
        <v>1464</v>
      </c>
      <c r="C466" t="s">
        <v>246</v>
      </c>
      <c r="D466" s="16">
        <v>382</v>
      </c>
    </row>
    <row r="467" spans="1:4" x14ac:dyDescent="0.25">
      <c r="A467" s="2">
        <v>43566</v>
      </c>
      <c r="B467">
        <v>1465</v>
      </c>
      <c r="C467" t="s">
        <v>200</v>
      </c>
      <c r="D467" s="16">
        <v>449</v>
      </c>
    </row>
    <row r="468" spans="1:4" x14ac:dyDescent="0.25">
      <c r="A468" s="2">
        <v>43567</v>
      </c>
      <c r="B468">
        <v>1466</v>
      </c>
      <c r="C468" t="s">
        <v>150</v>
      </c>
      <c r="D468" s="16">
        <v>278</v>
      </c>
    </row>
    <row r="469" spans="1:4" x14ac:dyDescent="0.25">
      <c r="A469" s="2">
        <v>43568</v>
      </c>
      <c r="B469">
        <v>1467</v>
      </c>
      <c r="C469" t="s">
        <v>126</v>
      </c>
      <c r="D469" s="16">
        <v>413</v>
      </c>
    </row>
    <row r="470" spans="1:4" x14ac:dyDescent="0.25">
      <c r="A470" s="2">
        <v>43569</v>
      </c>
      <c r="B470">
        <v>1468</v>
      </c>
      <c r="C470" t="s">
        <v>170</v>
      </c>
      <c r="D470" s="16">
        <v>307</v>
      </c>
    </row>
    <row r="471" spans="1:4" x14ac:dyDescent="0.25">
      <c r="A471" s="2">
        <v>43570</v>
      </c>
      <c r="B471">
        <v>1469</v>
      </c>
      <c r="C471" t="s">
        <v>226</v>
      </c>
      <c r="D471" s="16">
        <v>101</v>
      </c>
    </row>
    <row r="472" spans="1:4" x14ac:dyDescent="0.25">
      <c r="A472" s="2">
        <v>43571</v>
      </c>
      <c r="B472">
        <v>1470</v>
      </c>
      <c r="C472" t="s">
        <v>239</v>
      </c>
      <c r="D472" s="16">
        <v>334</v>
      </c>
    </row>
    <row r="473" spans="1:4" x14ac:dyDescent="0.25">
      <c r="A473" s="2">
        <v>43572</v>
      </c>
      <c r="B473">
        <v>1471</v>
      </c>
      <c r="C473" t="s">
        <v>79</v>
      </c>
      <c r="D473" s="16">
        <v>255</v>
      </c>
    </row>
    <row r="474" spans="1:4" x14ac:dyDescent="0.25">
      <c r="A474" s="2">
        <v>43573</v>
      </c>
      <c r="B474">
        <v>1472</v>
      </c>
      <c r="C474" t="s">
        <v>115</v>
      </c>
      <c r="D474" s="16">
        <v>101</v>
      </c>
    </row>
    <row r="475" spans="1:4" x14ac:dyDescent="0.25">
      <c r="A475" s="2">
        <v>43574</v>
      </c>
      <c r="B475">
        <v>1473</v>
      </c>
      <c r="C475" t="s">
        <v>40</v>
      </c>
      <c r="D475" s="16">
        <v>310</v>
      </c>
    </row>
    <row r="476" spans="1:4" x14ac:dyDescent="0.25">
      <c r="A476" s="2">
        <v>43575</v>
      </c>
      <c r="B476">
        <v>1474</v>
      </c>
      <c r="C476" t="s">
        <v>106</v>
      </c>
      <c r="D476" s="16">
        <v>269</v>
      </c>
    </row>
    <row r="477" spans="1:4" x14ac:dyDescent="0.25">
      <c r="A477" s="2">
        <v>43576</v>
      </c>
      <c r="B477">
        <v>1475</v>
      </c>
      <c r="C477" t="s">
        <v>202</v>
      </c>
      <c r="D477" s="16">
        <v>286</v>
      </c>
    </row>
    <row r="478" spans="1:4" x14ac:dyDescent="0.25">
      <c r="A478" s="2">
        <v>43577</v>
      </c>
      <c r="B478">
        <v>1476</v>
      </c>
      <c r="C478" t="s">
        <v>47</v>
      </c>
      <c r="D478" s="16">
        <v>372</v>
      </c>
    </row>
    <row r="479" spans="1:4" x14ac:dyDescent="0.25">
      <c r="A479" s="2">
        <v>43578</v>
      </c>
      <c r="B479">
        <v>1477</v>
      </c>
      <c r="C479" t="s">
        <v>189</v>
      </c>
      <c r="D479" s="16">
        <v>307</v>
      </c>
    </row>
    <row r="480" spans="1:4" x14ac:dyDescent="0.25">
      <c r="A480" s="2">
        <v>43579</v>
      </c>
      <c r="B480">
        <v>1478</v>
      </c>
      <c r="C480" t="s">
        <v>24</v>
      </c>
      <c r="D480" s="16">
        <v>283</v>
      </c>
    </row>
    <row r="481" spans="1:4" x14ac:dyDescent="0.25">
      <c r="A481" s="2">
        <v>43580</v>
      </c>
      <c r="B481">
        <v>1479</v>
      </c>
      <c r="C481" t="s">
        <v>29</v>
      </c>
      <c r="D481" s="16">
        <v>115</v>
      </c>
    </row>
    <row r="482" spans="1:4" x14ac:dyDescent="0.25">
      <c r="A482" s="2">
        <v>43581</v>
      </c>
      <c r="B482">
        <v>1480</v>
      </c>
      <c r="C482" t="s">
        <v>218</v>
      </c>
      <c r="D482" s="16">
        <v>185</v>
      </c>
    </row>
    <row r="483" spans="1:4" x14ac:dyDescent="0.25">
      <c r="A483" s="2">
        <v>43582</v>
      </c>
      <c r="B483">
        <v>1481</v>
      </c>
      <c r="C483" t="s">
        <v>215</v>
      </c>
      <c r="D483" s="16">
        <v>386</v>
      </c>
    </row>
    <row r="484" spans="1:4" x14ac:dyDescent="0.25">
      <c r="A484" s="2">
        <v>43583</v>
      </c>
      <c r="B484">
        <v>1482</v>
      </c>
      <c r="C484" t="s">
        <v>212</v>
      </c>
      <c r="D484" s="16">
        <v>211</v>
      </c>
    </row>
    <row r="485" spans="1:4" x14ac:dyDescent="0.25">
      <c r="A485" s="2">
        <v>43584</v>
      </c>
      <c r="B485">
        <v>1483</v>
      </c>
      <c r="C485" t="s">
        <v>80</v>
      </c>
      <c r="D485" s="16">
        <v>258</v>
      </c>
    </row>
    <row r="486" spans="1:4" x14ac:dyDescent="0.25">
      <c r="A486" s="2">
        <v>43585</v>
      </c>
      <c r="B486">
        <v>1484</v>
      </c>
      <c r="C486" t="s">
        <v>247</v>
      </c>
      <c r="D486" s="16">
        <v>442</v>
      </c>
    </row>
    <row r="487" spans="1:4" x14ac:dyDescent="0.25">
      <c r="A487" s="2">
        <v>43586</v>
      </c>
      <c r="B487">
        <v>1485</v>
      </c>
      <c r="C487" t="s">
        <v>159</v>
      </c>
      <c r="D487" s="16">
        <v>233</v>
      </c>
    </row>
    <row r="488" spans="1:4" x14ac:dyDescent="0.25">
      <c r="A488" s="2">
        <v>43587</v>
      </c>
      <c r="B488">
        <v>1486</v>
      </c>
      <c r="C488" t="s">
        <v>234</v>
      </c>
      <c r="D488" s="16">
        <v>205</v>
      </c>
    </row>
    <row r="489" spans="1:4" x14ac:dyDescent="0.25">
      <c r="A489" s="2">
        <v>43588</v>
      </c>
      <c r="B489">
        <v>1487</v>
      </c>
      <c r="C489" t="s">
        <v>214</v>
      </c>
      <c r="D489" s="16">
        <v>415</v>
      </c>
    </row>
    <row r="490" spans="1:4" x14ac:dyDescent="0.25">
      <c r="A490" s="2">
        <v>43589</v>
      </c>
      <c r="B490">
        <v>1488</v>
      </c>
      <c r="C490" t="s">
        <v>175</v>
      </c>
      <c r="D490" s="16">
        <v>313</v>
      </c>
    </row>
    <row r="491" spans="1:4" x14ac:dyDescent="0.25">
      <c r="A491" s="2">
        <v>43590</v>
      </c>
      <c r="B491">
        <v>1489</v>
      </c>
      <c r="C491" t="s">
        <v>47</v>
      </c>
      <c r="D491" s="16">
        <v>405</v>
      </c>
    </row>
    <row r="492" spans="1:4" x14ac:dyDescent="0.25">
      <c r="A492" s="2">
        <v>43591</v>
      </c>
      <c r="B492">
        <v>1490</v>
      </c>
      <c r="C492" t="s">
        <v>141</v>
      </c>
      <c r="D492" s="16">
        <v>206</v>
      </c>
    </row>
    <row r="493" spans="1:4" x14ac:dyDescent="0.25">
      <c r="A493" s="2">
        <v>43592</v>
      </c>
      <c r="B493">
        <v>1491</v>
      </c>
      <c r="C493" t="s">
        <v>187</v>
      </c>
      <c r="D493" s="16">
        <v>151</v>
      </c>
    </row>
    <row r="494" spans="1:4" x14ac:dyDescent="0.25">
      <c r="A494" s="2">
        <v>43593</v>
      </c>
      <c r="B494">
        <v>1492</v>
      </c>
      <c r="C494" t="s">
        <v>163</v>
      </c>
      <c r="D494" s="16">
        <v>176</v>
      </c>
    </row>
    <row r="495" spans="1:4" x14ac:dyDescent="0.25">
      <c r="A495" s="2">
        <v>43594</v>
      </c>
      <c r="B495">
        <v>1493</v>
      </c>
      <c r="C495" t="s">
        <v>248</v>
      </c>
      <c r="D495" s="16">
        <v>389</v>
      </c>
    </row>
    <row r="496" spans="1:4" x14ac:dyDescent="0.25">
      <c r="A496" s="2">
        <v>43595</v>
      </c>
      <c r="B496">
        <v>1494</v>
      </c>
      <c r="C496" t="s">
        <v>42</v>
      </c>
      <c r="D496" s="16">
        <v>320</v>
      </c>
    </row>
    <row r="497" spans="1:4" x14ac:dyDescent="0.25">
      <c r="A497" s="2">
        <v>43596</v>
      </c>
      <c r="B497">
        <v>1495</v>
      </c>
      <c r="C497" t="s">
        <v>249</v>
      </c>
      <c r="D497" s="16">
        <v>147</v>
      </c>
    </row>
    <row r="498" spans="1:4" x14ac:dyDescent="0.25">
      <c r="A498" s="2">
        <v>43597</v>
      </c>
      <c r="B498">
        <v>1496</v>
      </c>
      <c r="C498" t="s">
        <v>173</v>
      </c>
      <c r="D498" s="16">
        <v>197</v>
      </c>
    </row>
    <row r="499" spans="1:4" x14ac:dyDescent="0.25">
      <c r="A499" s="2">
        <v>43598</v>
      </c>
      <c r="B499">
        <v>1497</v>
      </c>
      <c r="C499" t="s">
        <v>157</v>
      </c>
      <c r="D499" s="16">
        <v>263</v>
      </c>
    </row>
    <row r="500" spans="1:4" x14ac:dyDescent="0.25">
      <c r="A500" s="2">
        <v>43599</v>
      </c>
      <c r="B500">
        <v>1498</v>
      </c>
      <c r="C500" t="s">
        <v>96</v>
      </c>
      <c r="D500" s="16">
        <v>372</v>
      </c>
    </row>
    <row r="501" spans="1:4" x14ac:dyDescent="0.25">
      <c r="A501" s="2">
        <v>43600</v>
      </c>
      <c r="B501">
        <v>1499</v>
      </c>
      <c r="C501" t="s">
        <v>147</v>
      </c>
      <c r="D501" s="16">
        <v>240</v>
      </c>
    </row>
    <row r="502" spans="1:4" x14ac:dyDescent="0.25">
      <c r="A502" s="2">
        <v>43601</v>
      </c>
      <c r="B502">
        <v>1500</v>
      </c>
      <c r="C502" t="s">
        <v>151</v>
      </c>
      <c r="D502" s="16">
        <v>418</v>
      </c>
    </row>
    <row r="503" spans="1:4" x14ac:dyDescent="0.25">
      <c r="A503" s="2">
        <v>43602</v>
      </c>
      <c r="B503">
        <v>1501</v>
      </c>
      <c r="C503" t="s">
        <v>226</v>
      </c>
      <c r="D503" s="16">
        <v>207</v>
      </c>
    </row>
    <row r="504" spans="1:4" x14ac:dyDescent="0.25">
      <c r="A504" s="2">
        <v>43603</v>
      </c>
      <c r="B504">
        <v>1502</v>
      </c>
      <c r="C504" t="s">
        <v>63</v>
      </c>
      <c r="D504" s="16">
        <v>165</v>
      </c>
    </row>
    <row r="505" spans="1:4" x14ac:dyDescent="0.25">
      <c r="A505" s="2">
        <v>43604</v>
      </c>
      <c r="B505">
        <v>1503</v>
      </c>
      <c r="C505" t="s">
        <v>122</v>
      </c>
      <c r="D505" s="16">
        <v>228</v>
      </c>
    </row>
    <row r="506" spans="1:4" x14ac:dyDescent="0.25">
      <c r="A506" s="2">
        <v>43605</v>
      </c>
      <c r="B506">
        <v>1504</v>
      </c>
      <c r="C506" t="s">
        <v>250</v>
      </c>
      <c r="D506" s="16">
        <v>374</v>
      </c>
    </row>
    <row r="507" spans="1:4" x14ac:dyDescent="0.25">
      <c r="A507" s="2">
        <v>43606</v>
      </c>
      <c r="B507">
        <v>1505</v>
      </c>
      <c r="C507" t="s">
        <v>248</v>
      </c>
      <c r="D507" s="16">
        <v>416</v>
      </c>
    </row>
    <row r="508" spans="1:4" x14ac:dyDescent="0.25">
      <c r="A508" s="2">
        <v>43607</v>
      </c>
      <c r="B508">
        <v>1506</v>
      </c>
      <c r="C508" t="s">
        <v>56</v>
      </c>
      <c r="D508" s="16">
        <v>433</v>
      </c>
    </row>
    <row r="509" spans="1:4" x14ac:dyDescent="0.25">
      <c r="A509" s="2">
        <v>43608</v>
      </c>
      <c r="B509">
        <v>1507</v>
      </c>
      <c r="C509" t="s">
        <v>50</v>
      </c>
      <c r="D509" s="16">
        <v>114</v>
      </c>
    </row>
    <row r="510" spans="1:4" x14ac:dyDescent="0.25">
      <c r="A510" s="2">
        <v>43609</v>
      </c>
      <c r="B510">
        <v>1508</v>
      </c>
      <c r="C510" t="s">
        <v>214</v>
      </c>
      <c r="D510" s="16">
        <v>449</v>
      </c>
    </row>
    <row r="511" spans="1:4" x14ac:dyDescent="0.25">
      <c r="A511" s="2">
        <v>43610</v>
      </c>
      <c r="B511">
        <v>1509</v>
      </c>
      <c r="C511" t="s">
        <v>72</v>
      </c>
      <c r="D511" s="16">
        <v>214</v>
      </c>
    </row>
    <row r="512" spans="1:4" x14ac:dyDescent="0.25">
      <c r="A512" s="2">
        <v>43611</v>
      </c>
      <c r="B512">
        <v>1510</v>
      </c>
      <c r="C512" t="s">
        <v>58</v>
      </c>
      <c r="D512" s="16">
        <v>188</v>
      </c>
    </row>
    <row r="513" spans="1:4" x14ac:dyDescent="0.25">
      <c r="A513" s="2">
        <v>43612</v>
      </c>
      <c r="B513">
        <v>1511</v>
      </c>
      <c r="C513" t="s">
        <v>157</v>
      </c>
      <c r="D513" s="16">
        <v>250</v>
      </c>
    </row>
    <row r="514" spans="1:4" x14ac:dyDescent="0.25">
      <c r="A514" s="2">
        <v>43613</v>
      </c>
      <c r="B514">
        <v>1512</v>
      </c>
      <c r="C514" t="s">
        <v>202</v>
      </c>
      <c r="D514" s="16">
        <v>159</v>
      </c>
    </row>
    <row r="515" spans="1:4" x14ac:dyDescent="0.25">
      <c r="A515" s="2">
        <v>43614</v>
      </c>
      <c r="B515">
        <v>1513</v>
      </c>
      <c r="C515" t="s">
        <v>251</v>
      </c>
      <c r="D515" s="16">
        <v>111</v>
      </c>
    </row>
    <row r="516" spans="1:4" x14ac:dyDescent="0.25">
      <c r="A516" s="2">
        <v>43615</v>
      </c>
      <c r="B516">
        <v>1514</v>
      </c>
      <c r="C516" t="s">
        <v>200</v>
      </c>
      <c r="D516" s="16">
        <v>366</v>
      </c>
    </row>
    <row r="517" spans="1:4" x14ac:dyDescent="0.25">
      <c r="A517" s="2">
        <v>43616</v>
      </c>
      <c r="B517">
        <v>1515</v>
      </c>
      <c r="C517" t="s">
        <v>234</v>
      </c>
      <c r="D517" s="16">
        <v>110</v>
      </c>
    </row>
    <row r="518" spans="1:4" x14ac:dyDescent="0.25">
      <c r="A518" s="2">
        <v>43617</v>
      </c>
      <c r="B518">
        <v>1516</v>
      </c>
      <c r="C518" t="s">
        <v>252</v>
      </c>
      <c r="D518" s="16">
        <v>312</v>
      </c>
    </row>
    <row r="519" spans="1:4" x14ac:dyDescent="0.25">
      <c r="A519" s="2">
        <v>43618</v>
      </c>
      <c r="B519">
        <v>1517</v>
      </c>
      <c r="C519" t="s">
        <v>166</v>
      </c>
      <c r="D519" s="16">
        <v>331</v>
      </c>
    </row>
    <row r="520" spans="1:4" x14ac:dyDescent="0.25">
      <c r="A520" s="2">
        <v>43619</v>
      </c>
      <c r="B520">
        <v>1518</v>
      </c>
      <c r="C520" t="s">
        <v>114</v>
      </c>
      <c r="D520" s="16">
        <v>301</v>
      </c>
    </row>
    <row r="521" spans="1:4" x14ac:dyDescent="0.25">
      <c r="A521" s="2">
        <v>43620</v>
      </c>
      <c r="B521">
        <v>1519</v>
      </c>
      <c r="C521" t="s">
        <v>192</v>
      </c>
      <c r="D521" s="16">
        <v>210</v>
      </c>
    </row>
    <row r="522" spans="1:4" x14ac:dyDescent="0.25">
      <c r="A522" s="2">
        <v>43621</v>
      </c>
      <c r="B522">
        <v>1520</v>
      </c>
      <c r="C522" t="s">
        <v>143</v>
      </c>
      <c r="D522" s="16">
        <v>172</v>
      </c>
    </row>
    <row r="523" spans="1:4" x14ac:dyDescent="0.25">
      <c r="A523" s="2">
        <v>43622</v>
      </c>
      <c r="B523">
        <v>1521</v>
      </c>
      <c r="C523" t="s">
        <v>190</v>
      </c>
      <c r="D523" s="16">
        <v>367</v>
      </c>
    </row>
    <row r="524" spans="1:4" x14ac:dyDescent="0.25">
      <c r="A524" s="2">
        <v>43623</v>
      </c>
      <c r="B524">
        <v>1522</v>
      </c>
      <c r="C524" t="s">
        <v>14</v>
      </c>
      <c r="D524" s="16">
        <v>310</v>
      </c>
    </row>
    <row r="525" spans="1:4" x14ac:dyDescent="0.25">
      <c r="A525" s="2">
        <v>43624</v>
      </c>
      <c r="B525">
        <v>1523</v>
      </c>
      <c r="C525" t="s">
        <v>110</v>
      </c>
      <c r="D525" s="16">
        <v>289</v>
      </c>
    </row>
    <row r="526" spans="1:4" x14ac:dyDescent="0.25">
      <c r="A526" s="2">
        <v>43625</v>
      </c>
      <c r="B526">
        <v>1524</v>
      </c>
      <c r="C526" t="s">
        <v>52</v>
      </c>
      <c r="D526" s="16">
        <v>317</v>
      </c>
    </row>
    <row r="527" spans="1:4" x14ac:dyDescent="0.25">
      <c r="A527" s="2">
        <v>43626</v>
      </c>
      <c r="B527">
        <v>1525</v>
      </c>
      <c r="C527" t="s">
        <v>110</v>
      </c>
      <c r="D527" s="16">
        <v>263</v>
      </c>
    </row>
    <row r="528" spans="1:4" x14ac:dyDescent="0.25">
      <c r="A528" s="2">
        <v>43627</v>
      </c>
      <c r="B528">
        <v>1526</v>
      </c>
      <c r="C528" t="s">
        <v>253</v>
      </c>
      <c r="D528" s="16">
        <v>160</v>
      </c>
    </row>
    <row r="529" spans="1:4" x14ac:dyDescent="0.25">
      <c r="A529" s="2">
        <v>43628</v>
      </c>
      <c r="B529">
        <v>1527</v>
      </c>
      <c r="C529" t="s">
        <v>254</v>
      </c>
      <c r="D529" s="16">
        <v>260</v>
      </c>
    </row>
    <row r="530" spans="1:4" x14ac:dyDescent="0.25">
      <c r="A530" s="2">
        <v>43629</v>
      </c>
      <c r="B530">
        <v>1528</v>
      </c>
      <c r="C530" t="s">
        <v>20</v>
      </c>
      <c r="D530" s="16">
        <v>206</v>
      </c>
    </row>
    <row r="531" spans="1:4" x14ac:dyDescent="0.25">
      <c r="A531" s="2">
        <v>43630</v>
      </c>
      <c r="B531">
        <v>1529</v>
      </c>
      <c r="C531" t="s">
        <v>179</v>
      </c>
      <c r="D531" s="16">
        <v>297</v>
      </c>
    </row>
    <row r="532" spans="1:4" x14ac:dyDescent="0.25">
      <c r="A532" s="2">
        <v>43631</v>
      </c>
      <c r="B532">
        <v>1530</v>
      </c>
      <c r="C532" t="s">
        <v>111</v>
      </c>
      <c r="D532" s="16">
        <v>110</v>
      </c>
    </row>
    <row r="533" spans="1:4" x14ac:dyDescent="0.25">
      <c r="A533" s="2">
        <v>43632</v>
      </c>
      <c r="B533">
        <v>1531</v>
      </c>
      <c r="C533" t="s">
        <v>160</v>
      </c>
      <c r="D533" s="16">
        <v>132</v>
      </c>
    </row>
    <row r="534" spans="1:4" x14ac:dyDescent="0.25">
      <c r="A534" s="2">
        <v>43633</v>
      </c>
      <c r="B534">
        <v>1532</v>
      </c>
      <c r="C534" t="s">
        <v>255</v>
      </c>
      <c r="D534" s="16">
        <v>232</v>
      </c>
    </row>
    <row r="535" spans="1:4" x14ac:dyDescent="0.25">
      <c r="A535" s="2">
        <v>43634</v>
      </c>
      <c r="B535">
        <v>1533</v>
      </c>
      <c r="C535" t="s">
        <v>185</v>
      </c>
      <c r="D535" s="16">
        <v>336</v>
      </c>
    </row>
    <row r="536" spans="1:4" x14ac:dyDescent="0.25">
      <c r="A536" s="2">
        <v>43635</v>
      </c>
      <c r="B536">
        <v>1534</v>
      </c>
      <c r="C536" t="s">
        <v>256</v>
      </c>
      <c r="D536" s="16">
        <v>328</v>
      </c>
    </row>
    <row r="537" spans="1:4" x14ac:dyDescent="0.25">
      <c r="A537" s="2">
        <v>43636</v>
      </c>
      <c r="B537">
        <v>1535</v>
      </c>
      <c r="C537" t="s">
        <v>257</v>
      </c>
      <c r="D537" s="16">
        <v>369</v>
      </c>
    </row>
    <row r="538" spans="1:4" x14ac:dyDescent="0.25">
      <c r="A538" s="2">
        <v>43637</v>
      </c>
      <c r="B538">
        <v>1536</v>
      </c>
      <c r="C538" t="s">
        <v>67</v>
      </c>
      <c r="D538" s="16">
        <v>102</v>
      </c>
    </row>
    <row r="539" spans="1:4" x14ac:dyDescent="0.25">
      <c r="A539" s="2">
        <v>43638</v>
      </c>
      <c r="B539">
        <v>1537</v>
      </c>
      <c r="C539" t="s">
        <v>163</v>
      </c>
      <c r="D539" s="16">
        <v>256</v>
      </c>
    </row>
    <row r="540" spans="1:4" x14ac:dyDescent="0.25">
      <c r="A540" s="2">
        <v>43639</v>
      </c>
      <c r="B540">
        <v>1538</v>
      </c>
      <c r="C540" t="s">
        <v>144</v>
      </c>
      <c r="D540" s="16">
        <v>313</v>
      </c>
    </row>
    <row r="541" spans="1:4" x14ac:dyDescent="0.25">
      <c r="A541" s="2">
        <v>43640</v>
      </c>
      <c r="B541">
        <v>1539</v>
      </c>
      <c r="C541" t="s">
        <v>163</v>
      </c>
      <c r="D541" s="16">
        <v>368</v>
      </c>
    </row>
    <row r="542" spans="1:4" x14ac:dyDescent="0.25">
      <c r="A542" s="2">
        <v>43641</v>
      </c>
      <c r="B542">
        <v>1540</v>
      </c>
      <c r="C542" t="s">
        <v>61</v>
      </c>
      <c r="D542" s="16">
        <v>127</v>
      </c>
    </row>
    <row r="543" spans="1:4" x14ac:dyDescent="0.25">
      <c r="A543" s="2">
        <v>43642</v>
      </c>
      <c r="B543">
        <v>1541</v>
      </c>
      <c r="C543" t="s">
        <v>61</v>
      </c>
      <c r="D543" s="16">
        <v>167</v>
      </c>
    </row>
    <row r="544" spans="1:4" x14ac:dyDescent="0.25">
      <c r="A544" s="2">
        <v>43643</v>
      </c>
      <c r="B544">
        <v>1542</v>
      </c>
      <c r="C544" t="s">
        <v>258</v>
      </c>
      <c r="D544" s="16">
        <v>201</v>
      </c>
    </row>
    <row r="545" spans="1:4" x14ac:dyDescent="0.25">
      <c r="A545" s="2">
        <v>43644</v>
      </c>
      <c r="B545">
        <v>1543</v>
      </c>
      <c r="C545" t="s">
        <v>225</v>
      </c>
      <c r="D545" s="16">
        <v>307</v>
      </c>
    </row>
    <row r="546" spans="1:4" x14ac:dyDescent="0.25">
      <c r="A546" s="2">
        <v>43645</v>
      </c>
      <c r="B546">
        <v>1544</v>
      </c>
      <c r="C546" t="s">
        <v>259</v>
      </c>
      <c r="D546" s="16">
        <v>343</v>
      </c>
    </row>
    <row r="547" spans="1:4" x14ac:dyDescent="0.25">
      <c r="A547" s="2">
        <v>43646</v>
      </c>
      <c r="B547">
        <v>1545</v>
      </c>
      <c r="C547" t="s">
        <v>177</v>
      </c>
      <c r="D547" s="16">
        <v>446</v>
      </c>
    </row>
    <row r="548" spans="1:4" x14ac:dyDescent="0.25">
      <c r="A548" s="2">
        <v>43647</v>
      </c>
      <c r="B548">
        <v>1546</v>
      </c>
      <c r="C548" t="s">
        <v>46</v>
      </c>
      <c r="D548" s="16">
        <v>210</v>
      </c>
    </row>
    <row r="549" spans="1:4" x14ac:dyDescent="0.25">
      <c r="A549" s="2">
        <v>43648</v>
      </c>
      <c r="B549">
        <v>1547</v>
      </c>
      <c r="C549" t="s">
        <v>260</v>
      </c>
      <c r="D549" s="16">
        <v>176</v>
      </c>
    </row>
    <row r="550" spans="1:4" x14ac:dyDescent="0.25">
      <c r="A550" s="2">
        <v>43649</v>
      </c>
      <c r="B550">
        <v>1548</v>
      </c>
      <c r="C550" t="s">
        <v>201</v>
      </c>
      <c r="D550" s="16">
        <v>385</v>
      </c>
    </row>
    <row r="551" spans="1:4" x14ac:dyDescent="0.25">
      <c r="A551" s="2">
        <v>43650</v>
      </c>
      <c r="B551">
        <v>1549</v>
      </c>
      <c r="C551" t="s">
        <v>218</v>
      </c>
      <c r="D551" s="16">
        <v>225</v>
      </c>
    </row>
    <row r="552" spans="1:4" x14ac:dyDescent="0.25">
      <c r="A552" s="2">
        <v>43651</v>
      </c>
      <c r="B552">
        <v>1550</v>
      </c>
      <c r="C552" t="s">
        <v>198</v>
      </c>
      <c r="D552" s="16">
        <v>187</v>
      </c>
    </row>
    <row r="553" spans="1:4" x14ac:dyDescent="0.25">
      <c r="A553" s="2">
        <v>43652</v>
      </c>
      <c r="B553">
        <v>1551</v>
      </c>
      <c r="C553" t="s">
        <v>141</v>
      </c>
      <c r="D553" s="16">
        <v>172</v>
      </c>
    </row>
    <row r="554" spans="1:4" x14ac:dyDescent="0.25">
      <c r="A554" s="2">
        <v>43653</v>
      </c>
      <c r="B554">
        <v>1552</v>
      </c>
      <c r="C554" t="s">
        <v>248</v>
      </c>
      <c r="D554" s="16">
        <v>275</v>
      </c>
    </row>
    <row r="555" spans="1:4" x14ac:dyDescent="0.25">
      <c r="A555" s="2">
        <v>43654</v>
      </c>
      <c r="B555">
        <v>1553</v>
      </c>
      <c r="C555" t="s">
        <v>220</v>
      </c>
      <c r="D555" s="16">
        <v>258</v>
      </c>
    </row>
    <row r="556" spans="1:4" x14ac:dyDescent="0.25">
      <c r="A556" s="2">
        <v>43655</v>
      </c>
      <c r="B556">
        <v>1554</v>
      </c>
      <c r="C556" t="s">
        <v>204</v>
      </c>
      <c r="D556" s="16">
        <v>140</v>
      </c>
    </row>
    <row r="557" spans="1:4" x14ac:dyDescent="0.25">
      <c r="A557" s="2">
        <v>43656</v>
      </c>
      <c r="B557">
        <v>1555</v>
      </c>
      <c r="C557" t="s">
        <v>63</v>
      </c>
      <c r="D557" s="16">
        <v>400</v>
      </c>
    </row>
    <row r="558" spans="1:4" x14ac:dyDescent="0.25">
      <c r="A558" s="2">
        <v>43657</v>
      </c>
      <c r="B558">
        <v>1556</v>
      </c>
      <c r="C558" t="s">
        <v>205</v>
      </c>
      <c r="D558" s="16">
        <v>436</v>
      </c>
    </row>
    <row r="559" spans="1:4" x14ac:dyDescent="0.25">
      <c r="A559" s="2">
        <v>43658</v>
      </c>
      <c r="B559">
        <v>1557</v>
      </c>
      <c r="C559" t="s">
        <v>261</v>
      </c>
      <c r="D559" s="16">
        <v>431</v>
      </c>
    </row>
    <row r="560" spans="1:4" x14ac:dyDescent="0.25">
      <c r="A560" s="2">
        <v>43659</v>
      </c>
      <c r="B560">
        <v>1558</v>
      </c>
      <c r="C560" t="s">
        <v>43</v>
      </c>
      <c r="D560" s="16">
        <v>315</v>
      </c>
    </row>
    <row r="561" spans="1:4" x14ac:dyDescent="0.25">
      <c r="A561" s="2">
        <v>43660</v>
      </c>
      <c r="B561">
        <v>1559</v>
      </c>
      <c r="C561" t="s">
        <v>174</v>
      </c>
      <c r="D561" s="16">
        <v>223</v>
      </c>
    </row>
    <row r="562" spans="1:4" x14ac:dyDescent="0.25">
      <c r="A562" s="2">
        <v>43661</v>
      </c>
      <c r="B562">
        <v>1560</v>
      </c>
      <c r="C562" t="s">
        <v>151</v>
      </c>
      <c r="D562" s="16">
        <v>374</v>
      </c>
    </row>
    <row r="563" spans="1:4" x14ac:dyDescent="0.25">
      <c r="A563" s="2">
        <v>43662</v>
      </c>
      <c r="B563">
        <v>1561</v>
      </c>
      <c r="C563" t="s">
        <v>164</v>
      </c>
      <c r="D563" s="16">
        <v>423</v>
      </c>
    </row>
    <row r="564" spans="1:4" x14ac:dyDescent="0.25">
      <c r="A564" s="2">
        <v>43663</v>
      </c>
      <c r="B564">
        <v>1562</v>
      </c>
      <c r="C564" t="s">
        <v>227</v>
      </c>
      <c r="D564" s="16">
        <v>195</v>
      </c>
    </row>
    <row r="565" spans="1:4" x14ac:dyDescent="0.25">
      <c r="A565" s="2">
        <v>43664</v>
      </c>
      <c r="B565">
        <v>1563</v>
      </c>
      <c r="C565" t="s">
        <v>262</v>
      </c>
      <c r="D565" s="16">
        <v>368</v>
      </c>
    </row>
    <row r="566" spans="1:4" x14ac:dyDescent="0.25">
      <c r="A566" s="2">
        <v>43665</v>
      </c>
      <c r="B566">
        <v>1564</v>
      </c>
      <c r="C566" t="s">
        <v>263</v>
      </c>
      <c r="D566" s="16">
        <v>205</v>
      </c>
    </row>
    <row r="567" spans="1:4" x14ac:dyDescent="0.25">
      <c r="A567" s="2">
        <v>43666</v>
      </c>
      <c r="B567">
        <v>1565</v>
      </c>
      <c r="C567" t="s">
        <v>154</v>
      </c>
      <c r="D567" s="16">
        <v>357</v>
      </c>
    </row>
    <row r="568" spans="1:4" x14ac:dyDescent="0.25">
      <c r="A568" s="2">
        <v>43667</v>
      </c>
      <c r="B568">
        <v>1566</v>
      </c>
      <c r="C568" t="s">
        <v>69</v>
      </c>
      <c r="D568" s="16">
        <v>107</v>
      </c>
    </row>
    <row r="569" spans="1:4" x14ac:dyDescent="0.25">
      <c r="A569" s="2">
        <v>43668</v>
      </c>
      <c r="B569">
        <v>1567</v>
      </c>
      <c r="C569" t="s">
        <v>100</v>
      </c>
      <c r="D569" s="16">
        <v>217</v>
      </c>
    </row>
    <row r="570" spans="1:4" x14ac:dyDescent="0.25">
      <c r="A570" s="2">
        <v>43669</v>
      </c>
      <c r="B570">
        <v>1568</v>
      </c>
      <c r="C570" t="s">
        <v>264</v>
      </c>
      <c r="D570" s="16">
        <v>215</v>
      </c>
    </row>
    <row r="571" spans="1:4" x14ac:dyDescent="0.25">
      <c r="A571" s="2">
        <v>43670</v>
      </c>
      <c r="B571">
        <v>1569</v>
      </c>
      <c r="C571" t="s">
        <v>20</v>
      </c>
      <c r="D571" s="16">
        <v>168</v>
      </c>
    </row>
    <row r="572" spans="1:4" x14ac:dyDescent="0.25">
      <c r="A572" s="2">
        <v>43671</v>
      </c>
      <c r="B572">
        <v>1570</v>
      </c>
      <c r="C572" t="s">
        <v>183</v>
      </c>
      <c r="D572" s="16">
        <v>244</v>
      </c>
    </row>
    <row r="573" spans="1:4" x14ac:dyDescent="0.25">
      <c r="A573" s="2">
        <v>43672</v>
      </c>
      <c r="B573">
        <v>1571</v>
      </c>
      <c r="C573" t="s">
        <v>265</v>
      </c>
      <c r="D573" s="16">
        <v>365</v>
      </c>
    </row>
    <row r="574" spans="1:4" x14ac:dyDescent="0.25">
      <c r="A574" s="2">
        <v>43673</v>
      </c>
      <c r="B574">
        <v>1572</v>
      </c>
      <c r="C574" t="s">
        <v>117</v>
      </c>
      <c r="D574" s="16">
        <v>101</v>
      </c>
    </row>
    <row r="575" spans="1:4" x14ac:dyDescent="0.25">
      <c r="A575" s="2">
        <v>43674</v>
      </c>
      <c r="B575">
        <v>1573</v>
      </c>
      <c r="C575" t="s">
        <v>66</v>
      </c>
      <c r="D575" s="16">
        <v>293</v>
      </c>
    </row>
    <row r="576" spans="1:4" x14ac:dyDescent="0.25">
      <c r="A576" s="2">
        <v>43675</v>
      </c>
      <c r="B576">
        <v>1574</v>
      </c>
      <c r="C576" t="s">
        <v>231</v>
      </c>
      <c r="D576" s="16">
        <v>151</v>
      </c>
    </row>
    <row r="577" spans="1:4" x14ac:dyDescent="0.25">
      <c r="A577" s="2">
        <v>43676</v>
      </c>
      <c r="B577">
        <v>1575</v>
      </c>
      <c r="C577" t="s">
        <v>255</v>
      </c>
      <c r="D577" s="16">
        <v>241</v>
      </c>
    </row>
    <row r="578" spans="1:4" x14ac:dyDescent="0.25">
      <c r="A578" s="2">
        <v>43677</v>
      </c>
      <c r="B578">
        <v>1576</v>
      </c>
      <c r="C578" t="s">
        <v>90</v>
      </c>
      <c r="D578" s="16">
        <v>440</v>
      </c>
    </row>
    <row r="579" spans="1:4" x14ac:dyDescent="0.25">
      <c r="A579" s="2">
        <v>43678</v>
      </c>
      <c r="B579">
        <v>1577</v>
      </c>
      <c r="C579" t="s">
        <v>39</v>
      </c>
      <c r="D579" s="16">
        <v>160</v>
      </c>
    </row>
    <row r="580" spans="1:4" x14ac:dyDescent="0.25">
      <c r="A580" s="2">
        <v>43679</v>
      </c>
      <c r="B580">
        <v>1578</v>
      </c>
      <c r="C580" t="s">
        <v>266</v>
      </c>
      <c r="D580" s="16">
        <v>242</v>
      </c>
    </row>
    <row r="581" spans="1:4" x14ac:dyDescent="0.25">
      <c r="A581" s="2">
        <v>43680</v>
      </c>
      <c r="B581">
        <v>1579</v>
      </c>
      <c r="C581" t="s">
        <v>189</v>
      </c>
      <c r="D581" s="16">
        <v>178</v>
      </c>
    </row>
    <row r="582" spans="1:4" x14ac:dyDescent="0.25">
      <c r="A582" s="2">
        <v>43681</v>
      </c>
      <c r="B582">
        <v>1580</v>
      </c>
      <c r="C582" t="s">
        <v>250</v>
      </c>
      <c r="D582" s="16">
        <v>108</v>
      </c>
    </row>
    <row r="583" spans="1:4" x14ac:dyDescent="0.25">
      <c r="A583" s="2">
        <v>43682</v>
      </c>
      <c r="B583">
        <v>1581</v>
      </c>
      <c r="C583" t="s">
        <v>267</v>
      </c>
      <c r="D583" s="16">
        <v>443</v>
      </c>
    </row>
    <row r="584" spans="1:4" x14ac:dyDescent="0.25">
      <c r="A584" s="2">
        <v>43683</v>
      </c>
      <c r="B584">
        <v>1582</v>
      </c>
      <c r="C584" t="s">
        <v>268</v>
      </c>
      <c r="D584" s="16">
        <v>102</v>
      </c>
    </row>
    <row r="585" spans="1:4" x14ac:dyDescent="0.25">
      <c r="A585" s="2">
        <v>43684</v>
      </c>
      <c r="B585">
        <v>1583</v>
      </c>
      <c r="C585" t="s">
        <v>168</v>
      </c>
      <c r="D585" s="16">
        <v>244</v>
      </c>
    </row>
    <row r="586" spans="1:4" x14ac:dyDescent="0.25">
      <c r="A586" s="2">
        <v>43685</v>
      </c>
      <c r="B586">
        <v>1584</v>
      </c>
      <c r="C586" t="s">
        <v>118</v>
      </c>
      <c r="D586" s="16">
        <v>257</v>
      </c>
    </row>
    <row r="587" spans="1:4" x14ac:dyDescent="0.25">
      <c r="A587" s="2">
        <v>43686</v>
      </c>
      <c r="B587">
        <v>1585</v>
      </c>
      <c r="C587" t="s">
        <v>33</v>
      </c>
      <c r="D587" s="16">
        <v>274</v>
      </c>
    </row>
    <row r="588" spans="1:4" x14ac:dyDescent="0.25">
      <c r="A588" s="2">
        <v>43687</v>
      </c>
      <c r="B588">
        <v>1586</v>
      </c>
      <c r="C588" t="s">
        <v>34</v>
      </c>
      <c r="D588" s="16">
        <v>415</v>
      </c>
    </row>
    <row r="589" spans="1:4" x14ac:dyDescent="0.25">
      <c r="A589" s="2">
        <v>43688</v>
      </c>
      <c r="B589">
        <v>1587</v>
      </c>
      <c r="C589" t="s">
        <v>264</v>
      </c>
      <c r="D589" s="16">
        <v>391</v>
      </c>
    </row>
    <row r="590" spans="1:4" x14ac:dyDescent="0.25">
      <c r="A590" s="2">
        <v>43689</v>
      </c>
      <c r="B590">
        <v>1588</v>
      </c>
      <c r="C590" t="s">
        <v>226</v>
      </c>
      <c r="D590" s="16">
        <v>213</v>
      </c>
    </row>
    <row r="591" spans="1:4" x14ac:dyDescent="0.25">
      <c r="A591" s="2">
        <v>43690</v>
      </c>
      <c r="B591">
        <v>1589</v>
      </c>
      <c r="C591" t="s">
        <v>265</v>
      </c>
      <c r="D591" s="16">
        <v>364</v>
      </c>
    </row>
    <row r="592" spans="1:4" x14ac:dyDescent="0.25">
      <c r="A592" s="2">
        <v>43691</v>
      </c>
      <c r="B592">
        <v>1590</v>
      </c>
      <c r="C592" t="s">
        <v>252</v>
      </c>
      <c r="D592" s="16">
        <v>222</v>
      </c>
    </row>
    <row r="593" spans="1:4" x14ac:dyDescent="0.25">
      <c r="A593" s="2">
        <v>43692</v>
      </c>
      <c r="B593">
        <v>1591</v>
      </c>
      <c r="C593" t="s">
        <v>47</v>
      </c>
      <c r="D593" s="16">
        <v>229</v>
      </c>
    </row>
    <row r="594" spans="1:4" x14ac:dyDescent="0.25">
      <c r="A594" s="2">
        <v>43693</v>
      </c>
      <c r="B594">
        <v>1592</v>
      </c>
      <c r="C594" t="s">
        <v>161</v>
      </c>
      <c r="D594" s="16">
        <v>411</v>
      </c>
    </row>
    <row r="595" spans="1:4" x14ac:dyDescent="0.25">
      <c r="A595" s="2">
        <v>43694</v>
      </c>
      <c r="B595">
        <v>1593</v>
      </c>
      <c r="C595" t="s">
        <v>141</v>
      </c>
      <c r="D595" s="16">
        <v>140</v>
      </c>
    </row>
    <row r="596" spans="1:4" x14ac:dyDescent="0.25">
      <c r="A596" s="2">
        <v>43695</v>
      </c>
      <c r="B596">
        <v>1594</v>
      </c>
      <c r="C596" t="s">
        <v>137</v>
      </c>
      <c r="D596" s="16">
        <v>306</v>
      </c>
    </row>
    <row r="597" spans="1:4" x14ac:dyDescent="0.25">
      <c r="A597" s="2">
        <v>43696</v>
      </c>
      <c r="B597">
        <v>1595</v>
      </c>
      <c r="C597" t="s">
        <v>15</v>
      </c>
      <c r="D597" s="16">
        <v>197</v>
      </c>
    </row>
    <row r="598" spans="1:4" x14ac:dyDescent="0.25">
      <c r="A598" s="2">
        <v>43697</v>
      </c>
      <c r="B598">
        <v>1596</v>
      </c>
      <c r="C598" t="s">
        <v>48</v>
      </c>
      <c r="D598" s="16">
        <v>114</v>
      </c>
    </row>
    <row r="599" spans="1:4" x14ac:dyDescent="0.25">
      <c r="A599" s="2">
        <v>43698</v>
      </c>
      <c r="B599">
        <v>1597</v>
      </c>
      <c r="C599" t="s">
        <v>234</v>
      </c>
      <c r="D599" s="16">
        <v>135</v>
      </c>
    </row>
    <row r="600" spans="1:4" x14ac:dyDescent="0.25">
      <c r="A600" s="2">
        <v>43699</v>
      </c>
      <c r="B600">
        <v>1598</v>
      </c>
      <c r="C600" t="s">
        <v>69</v>
      </c>
      <c r="D600" s="16">
        <v>264</v>
      </c>
    </row>
    <row r="601" spans="1:4" x14ac:dyDescent="0.25">
      <c r="A601" s="2">
        <v>43700</v>
      </c>
      <c r="B601">
        <v>1599</v>
      </c>
      <c r="C601" t="s">
        <v>171</v>
      </c>
      <c r="D601" s="16">
        <v>427</v>
      </c>
    </row>
    <row r="602" spans="1:4" x14ac:dyDescent="0.25">
      <c r="A602" s="2">
        <v>43701</v>
      </c>
      <c r="B602">
        <v>1600</v>
      </c>
      <c r="C602" t="s">
        <v>80</v>
      </c>
      <c r="D602" s="16">
        <v>298</v>
      </c>
    </row>
    <row r="603" spans="1:4" x14ac:dyDescent="0.25">
      <c r="A603" s="2">
        <v>43702</v>
      </c>
      <c r="B603">
        <v>1601</v>
      </c>
      <c r="C603" t="s">
        <v>95</v>
      </c>
      <c r="D603" s="16">
        <v>189</v>
      </c>
    </row>
    <row r="604" spans="1:4" x14ac:dyDescent="0.25">
      <c r="A604" s="2">
        <v>43703</v>
      </c>
      <c r="B604">
        <v>1602</v>
      </c>
      <c r="C604" t="s">
        <v>253</v>
      </c>
      <c r="D604" s="16">
        <v>278</v>
      </c>
    </row>
    <row r="605" spans="1:4" x14ac:dyDescent="0.25">
      <c r="A605" s="2">
        <v>43704</v>
      </c>
      <c r="B605">
        <v>1603</v>
      </c>
      <c r="C605" t="s">
        <v>29</v>
      </c>
      <c r="D605" s="16">
        <v>133</v>
      </c>
    </row>
    <row r="606" spans="1:4" x14ac:dyDescent="0.25">
      <c r="A606" s="2">
        <v>43705</v>
      </c>
      <c r="B606">
        <v>1604</v>
      </c>
      <c r="C606" t="s">
        <v>201</v>
      </c>
      <c r="D606" s="16">
        <v>418</v>
      </c>
    </row>
    <row r="607" spans="1:4" x14ac:dyDescent="0.25">
      <c r="A607" s="2">
        <v>43706</v>
      </c>
      <c r="B607">
        <v>1605</v>
      </c>
      <c r="C607" t="s">
        <v>269</v>
      </c>
      <c r="D607" s="16">
        <v>157</v>
      </c>
    </row>
    <row r="608" spans="1:4" x14ac:dyDescent="0.25">
      <c r="A608" s="2">
        <v>43707</v>
      </c>
      <c r="B608">
        <v>1606</v>
      </c>
      <c r="C608" t="s">
        <v>220</v>
      </c>
      <c r="D608" s="16">
        <v>447</v>
      </c>
    </row>
    <row r="609" spans="1:4" x14ac:dyDescent="0.25">
      <c r="A609" s="2">
        <v>43708</v>
      </c>
      <c r="B609">
        <v>1607</v>
      </c>
      <c r="C609" t="s">
        <v>149</v>
      </c>
      <c r="D609" s="16">
        <v>163</v>
      </c>
    </row>
    <row r="610" spans="1:4" x14ac:dyDescent="0.25">
      <c r="A610" s="2">
        <v>43709</v>
      </c>
      <c r="B610">
        <v>1608</v>
      </c>
      <c r="C610" t="s">
        <v>34</v>
      </c>
      <c r="D610" s="16">
        <v>258</v>
      </c>
    </row>
    <row r="611" spans="1:4" x14ac:dyDescent="0.25">
      <c r="A611" s="2">
        <v>43710</v>
      </c>
      <c r="B611">
        <v>1609</v>
      </c>
      <c r="C611" t="s">
        <v>172</v>
      </c>
      <c r="D611" s="16">
        <v>383</v>
      </c>
    </row>
    <row r="612" spans="1:4" x14ac:dyDescent="0.25">
      <c r="A612" s="2">
        <v>43711</v>
      </c>
      <c r="B612">
        <v>1610</v>
      </c>
      <c r="C612" t="s">
        <v>247</v>
      </c>
      <c r="D612" s="16">
        <v>316</v>
      </c>
    </row>
    <row r="613" spans="1:4" x14ac:dyDescent="0.25">
      <c r="A613" s="2">
        <v>43712</v>
      </c>
      <c r="B613">
        <v>1611</v>
      </c>
      <c r="C613" t="s">
        <v>50</v>
      </c>
      <c r="D613" s="16">
        <v>426</v>
      </c>
    </row>
    <row r="614" spans="1:4" x14ac:dyDescent="0.25">
      <c r="A614" s="2">
        <v>43713</v>
      </c>
      <c r="B614">
        <v>1612</v>
      </c>
      <c r="C614" t="s">
        <v>270</v>
      </c>
      <c r="D614" s="16">
        <v>136</v>
      </c>
    </row>
    <row r="615" spans="1:4" x14ac:dyDescent="0.25">
      <c r="A615" s="2">
        <v>43714</v>
      </c>
      <c r="B615">
        <v>1613</v>
      </c>
      <c r="C615" t="s">
        <v>45</v>
      </c>
      <c r="D615" s="16">
        <v>299</v>
      </c>
    </row>
    <row r="616" spans="1:4" x14ac:dyDescent="0.25">
      <c r="A616" s="2">
        <v>43715</v>
      </c>
      <c r="B616">
        <v>1614</v>
      </c>
      <c r="C616" t="s">
        <v>258</v>
      </c>
      <c r="D616" s="16">
        <v>388</v>
      </c>
    </row>
    <row r="617" spans="1:4" x14ac:dyDescent="0.25">
      <c r="A617" s="2">
        <v>43716</v>
      </c>
      <c r="B617">
        <v>1615</v>
      </c>
      <c r="C617" t="s">
        <v>197</v>
      </c>
      <c r="D617" s="16">
        <v>336</v>
      </c>
    </row>
    <row r="618" spans="1:4" x14ac:dyDescent="0.25">
      <c r="A618" s="2">
        <v>43717</v>
      </c>
      <c r="B618">
        <v>1616</v>
      </c>
      <c r="C618" t="s">
        <v>197</v>
      </c>
      <c r="D618" s="16">
        <v>225</v>
      </c>
    </row>
    <row r="619" spans="1:4" x14ac:dyDescent="0.25">
      <c r="A619" s="2">
        <v>43718</v>
      </c>
      <c r="B619">
        <v>1617</v>
      </c>
      <c r="C619" t="s">
        <v>146</v>
      </c>
      <c r="D619" s="16">
        <v>291</v>
      </c>
    </row>
    <row r="620" spans="1:4" x14ac:dyDescent="0.25">
      <c r="A620" s="2">
        <v>43719</v>
      </c>
      <c r="B620">
        <v>1618</v>
      </c>
      <c r="C620" t="s">
        <v>221</v>
      </c>
      <c r="D620" s="16">
        <v>246</v>
      </c>
    </row>
    <row r="621" spans="1:4" x14ac:dyDescent="0.25">
      <c r="A621" s="2">
        <v>43720</v>
      </c>
      <c r="B621">
        <v>1619</v>
      </c>
      <c r="C621" t="s">
        <v>174</v>
      </c>
      <c r="D621" s="16">
        <v>423</v>
      </c>
    </row>
    <row r="622" spans="1:4" x14ac:dyDescent="0.25">
      <c r="A622" s="2">
        <v>43721</v>
      </c>
      <c r="B622">
        <v>1620</v>
      </c>
      <c r="C622" t="s">
        <v>219</v>
      </c>
      <c r="D622" s="16">
        <v>329</v>
      </c>
    </row>
    <row r="623" spans="1:4" x14ac:dyDescent="0.25">
      <c r="A623" s="2">
        <v>43722</v>
      </c>
      <c r="B623">
        <v>1621</v>
      </c>
      <c r="C623" t="s">
        <v>271</v>
      </c>
      <c r="D623" s="16">
        <v>143</v>
      </c>
    </row>
    <row r="624" spans="1:4" x14ac:dyDescent="0.25">
      <c r="A624" s="2">
        <v>43723</v>
      </c>
      <c r="B624">
        <v>1622</v>
      </c>
      <c r="C624" t="s">
        <v>230</v>
      </c>
      <c r="D624" s="16">
        <v>132</v>
      </c>
    </row>
    <row r="625" spans="1:4" x14ac:dyDescent="0.25">
      <c r="A625" s="2">
        <v>43724</v>
      </c>
      <c r="B625">
        <v>1623</v>
      </c>
      <c r="C625" t="s">
        <v>272</v>
      </c>
      <c r="D625" s="16">
        <v>374</v>
      </c>
    </row>
    <row r="626" spans="1:4" x14ac:dyDescent="0.25">
      <c r="A626" s="2">
        <v>43725</v>
      </c>
      <c r="B626">
        <v>1624</v>
      </c>
      <c r="C626" t="s">
        <v>159</v>
      </c>
      <c r="D626" s="16">
        <v>340</v>
      </c>
    </row>
    <row r="627" spans="1:4" x14ac:dyDescent="0.25">
      <c r="A627" s="2">
        <v>43726</v>
      </c>
      <c r="B627">
        <v>1625</v>
      </c>
      <c r="C627" t="s">
        <v>127</v>
      </c>
      <c r="D627" s="16">
        <v>272</v>
      </c>
    </row>
    <row r="628" spans="1:4" x14ac:dyDescent="0.25">
      <c r="A628" s="2">
        <v>43727</v>
      </c>
      <c r="B628">
        <v>1626</v>
      </c>
      <c r="C628" t="s">
        <v>78</v>
      </c>
      <c r="D628" s="16">
        <v>228</v>
      </c>
    </row>
    <row r="629" spans="1:4" x14ac:dyDescent="0.25">
      <c r="A629" s="2">
        <v>43728</v>
      </c>
      <c r="B629">
        <v>1627</v>
      </c>
      <c r="C629" t="s">
        <v>273</v>
      </c>
      <c r="D629" s="16">
        <v>332</v>
      </c>
    </row>
    <row r="630" spans="1:4" x14ac:dyDescent="0.25">
      <c r="A630" s="2">
        <v>43729</v>
      </c>
      <c r="B630">
        <v>1628</v>
      </c>
      <c r="C630" t="s">
        <v>185</v>
      </c>
      <c r="D630" s="16">
        <v>211</v>
      </c>
    </row>
    <row r="631" spans="1:4" x14ac:dyDescent="0.25">
      <c r="A631" s="2">
        <v>43730</v>
      </c>
      <c r="B631">
        <v>1629</v>
      </c>
      <c r="C631" t="s">
        <v>104</v>
      </c>
      <c r="D631" s="16">
        <v>120</v>
      </c>
    </row>
    <row r="632" spans="1:4" x14ac:dyDescent="0.25">
      <c r="A632" s="2">
        <v>43731</v>
      </c>
      <c r="B632">
        <v>1630</v>
      </c>
      <c r="C632" t="s">
        <v>218</v>
      </c>
      <c r="D632" s="16">
        <v>394</v>
      </c>
    </row>
    <row r="633" spans="1:4" x14ac:dyDescent="0.25">
      <c r="A633" s="2">
        <v>43732</v>
      </c>
      <c r="B633">
        <v>1631</v>
      </c>
      <c r="C633" t="s">
        <v>139</v>
      </c>
      <c r="D633" s="16">
        <v>363</v>
      </c>
    </row>
    <row r="634" spans="1:4" x14ac:dyDescent="0.25">
      <c r="A634" s="2">
        <v>43733</v>
      </c>
      <c r="B634">
        <v>1632</v>
      </c>
      <c r="C634" t="s">
        <v>274</v>
      </c>
      <c r="D634" s="16">
        <v>106</v>
      </c>
    </row>
    <row r="635" spans="1:4" x14ac:dyDescent="0.25">
      <c r="A635" s="2">
        <v>43734</v>
      </c>
      <c r="B635">
        <v>1633</v>
      </c>
      <c r="C635" t="s">
        <v>141</v>
      </c>
      <c r="D635" s="16">
        <v>223</v>
      </c>
    </row>
    <row r="636" spans="1:4" x14ac:dyDescent="0.25">
      <c r="A636" s="2">
        <v>43735</v>
      </c>
      <c r="B636">
        <v>1634</v>
      </c>
      <c r="C636" t="s">
        <v>216</v>
      </c>
      <c r="D636" s="16">
        <v>428</v>
      </c>
    </row>
    <row r="637" spans="1:4" x14ac:dyDescent="0.25">
      <c r="A637" s="2">
        <v>43736</v>
      </c>
      <c r="B637">
        <v>1635</v>
      </c>
      <c r="C637" t="s">
        <v>275</v>
      </c>
      <c r="D637" s="16">
        <v>147</v>
      </c>
    </row>
    <row r="638" spans="1:4" x14ac:dyDescent="0.25">
      <c r="A638" s="2">
        <v>43737</v>
      </c>
      <c r="B638">
        <v>1636</v>
      </c>
      <c r="C638" t="s">
        <v>209</v>
      </c>
      <c r="D638" s="16">
        <v>115</v>
      </c>
    </row>
    <row r="639" spans="1:4" x14ac:dyDescent="0.25">
      <c r="A639" s="2">
        <v>43738</v>
      </c>
      <c r="B639">
        <v>1637</v>
      </c>
      <c r="C639" t="s">
        <v>246</v>
      </c>
      <c r="D639" s="16">
        <v>390</v>
      </c>
    </row>
    <row r="640" spans="1:4" x14ac:dyDescent="0.25">
      <c r="A640" s="2">
        <v>43739</v>
      </c>
      <c r="B640">
        <v>1638</v>
      </c>
      <c r="C640" t="s">
        <v>276</v>
      </c>
      <c r="D640" s="16">
        <v>261</v>
      </c>
    </row>
    <row r="641" spans="1:4" x14ac:dyDescent="0.25">
      <c r="A641" s="2">
        <v>43740</v>
      </c>
      <c r="B641">
        <v>1639</v>
      </c>
      <c r="C641" t="s">
        <v>266</v>
      </c>
      <c r="D641" s="16">
        <v>398</v>
      </c>
    </row>
    <row r="642" spans="1:4" x14ac:dyDescent="0.25">
      <c r="A642" s="2">
        <v>43741</v>
      </c>
      <c r="B642">
        <v>1640</v>
      </c>
      <c r="C642" t="s">
        <v>96</v>
      </c>
      <c r="D642" s="16">
        <v>138</v>
      </c>
    </row>
    <row r="643" spans="1:4" x14ac:dyDescent="0.25">
      <c r="A643" s="2">
        <v>43742</v>
      </c>
      <c r="B643">
        <v>1641</v>
      </c>
      <c r="C643" t="s">
        <v>180</v>
      </c>
      <c r="D643" s="16">
        <v>154</v>
      </c>
    </row>
    <row r="644" spans="1:4" x14ac:dyDescent="0.25">
      <c r="A644" s="2">
        <v>43743</v>
      </c>
      <c r="B644">
        <v>1642</v>
      </c>
      <c r="C644" t="s">
        <v>202</v>
      </c>
      <c r="D644" s="16">
        <v>192</v>
      </c>
    </row>
    <row r="645" spans="1:4" x14ac:dyDescent="0.25">
      <c r="A645" s="2">
        <v>43744</v>
      </c>
      <c r="B645">
        <v>1643</v>
      </c>
      <c r="C645" t="s">
        <v>171</v>
      </c>
      <c r="D645" s="16">
        <v>211</v>
      </c>
    </row>
    <row r="646" spans="1:4" x14ac:dyDescent="0.25">
      <c r="A646" s="2">
        <v>43745</v>
      </c>
      <c r="B646">
        <v>1644</v>
      </c>
      <c r="C646" t="s">
        <v>83</v>
      </c>
      <c r="D646" s="16">
        <v>155</v>
      </c>
    </row>
    <row r="647" spans="1:4" x14ac:dyDescent="0.25">
      <c r="A647" s="2">
        <v>43746</v>
      </c>
      <c r="B647">
        <v>1645</v>
      </c>
      <c r="C647" t="s">
        <v>161</v>
      </c>
      <c r="D647" s="16">
        <v>435</v>
      </c>
    </row>
    <row r="648" spans="1:4" x14ac:dyDescent="0.25">
      <c r="A648" s="2">
        <v>43747</v>
      </c>
      <c r="B648">
        <v>1646</v>
      </c>
      <c r="C648" t="s">
        <v>107</v>
      </c>
      <c r="D648" s="16">
        <v>421</v>
      </c>
    </row>
    <row r="649" spans="1:4" x14ac:dyDescent="0.25">
      <c r="A649" s="2">
        <v>43748</v>
      </c>
      <c r="B649">
        <v>1647</v>
      </c>
      <c r="C649" t="s">
        <v>273</v>
      </c>
      <c r="D649" s="16">
        <v>379</v>
      </c>
    </row>
    <row r="650" spans="1:4" x14ac:dyDescent="0.25">
      <c r="A650" s="2">
        <v>43749</v>
      </c>
      <c r="B650">
        <v>1648</v>
      </c>
      <c r="C650" t="s">
        <v>147</v>
      </c>
      <c r="D650" s="16">
        <v>196</v>
      </c>
    </row>
    <row r="651" spans="1:4" x14ac:dyDescent="0.25">
      <c r="A651" s="2">
        <v>43750</v>
      </c>
      <c r="B651">
        <v>1649</v>
      </c>
      <c r="C651" t="s">
        <v>246</v>
      </c>
      <c r="D651" s="16">
        <v>201</v>
      </c>
    </row>
    <row r="652" spans="1:4" x14ac:dyDescent="0.25">
      <c r="A652" s="2">
        <v>43751</v>
      </c>
      <c r="B652">
        <v>1650</v>
      </c>
      <c r="C652" t="s">
        <v>52</v>
      </c>
      <c r="D652" s="16">
        <v>342</v>
      </c>
    </row>
    <row r="653" spans="1:4" x14ac:dyDescent="0.25">
      <c r="A653" s="2">
        <v>43752</v>
      </c>
      <c r="B653">
        <v>1651</v>
      </c>
      <c r="C653" t="s">
        <v>277</v>
      </c>
      <c r="D653" s="16">
        <v>276</v>
      </c>
    </row>
    <row r="654" spans="1:4" x14ac:dyDescent="0.25">
      <c r="A654" s="2">
        <v>43753</v>
      </c>
      <c r="B654">
        <v>1652</v>
      </c>
      <c r="C654" t="s">
        <v>278</v>
      </c>
      <c r="D654" s="16">
        <v>196</v>
      </c>
    </row>
    <row r="655" spans="1:4" x14ac:dyDescent="0.25">
      <c r="A655" s="2">
        <v>43754</v>
      </c>
      <c r="B655">
        <v>1653</v>
      </c>
      <c r="C655" t="s">
        <v>92</v>
      </c>
      <c r="D655" s="16">
        <v>321</v>
      </c>
    </row>
    <row r="656" spans="1:4" x14ac:dyDescent="0.25">
      <c r="A656" s="2">
        <v>43755</v>
      </c>
      <c r="B656">
        <v>1654</v>
      </c>
      <c r="C656" t="s">
        <v>256</v>
      </c>
      <c r="D656" s="16">
        <v>404</v>
      </c>
    </row>
    <row r="657" spans="1:4" x14ac:dyDescent="0.25">
      <c r="A657" s="2">
        <v>43756</v>
      </c>
      <c r="B657">
        <v>1655</v>
      </c>
      <c r="C657" t="s">
        <v>194</v>
      </c>
      <c r="D657" s="16">
        <v>229</v>
      </c>
    </row>
    <row r="658" spans="1:4" x14ac:dyDescent="0.25">
      <c r="A658" s="2">
        <v>43757</v>
      </c>
      <c r="B658">
        <v>1656</v>
      </c>
      <c r="C658" t="s">
        <v>137</v>
      </c>
      <c r="D658" s="16">
        <v>278</v>
      </c>
    </row>
    <row r="659" spans="1:4" x14ac:dyDescent="0.25">
      <c r="A659" s="2">
        <v>43758</v>
      </c>
      <c r="B659">
        <v>1657</v>
      </c>
      <c r="C659" t="s">
        <v>279</v>
      </c>
      <c r="D659" s="16">
        <v>142</v>
      </c>
    </row>
    <row r="660" spans="1:4" x14ac:dyDescent="0.25">
      <c r="A660" s="2">
        <v>43759</v>
      </c>
      <c r="B660">
        <v>1658</v>
      </c>
      <c r="C660" t="s">
        <v>164</v>
      </c>
      <c r="D660" s="16">
        <v>128</v>
      </c>
    </row>
    <row r="661" spans="1:4" x14ac:dyDescent="0.25">
      <c r="A661" s="2">
        <v>43760</v>
      </c>
      <c r="B661">
        <v>1659</v>
      </c>
      <c r="C661" t="s">
        <v>144</v>
      </c>
      <c r="D661" s="16">
        <v>365</v>
      </c>
    </row>
    <row r="662" spans="1:4" x14ac:dyDescent="0.25">
      <c r="A662" s="2">
        <v>43761</v>
      </c>
      <c r="B662">
        <v>1660</v>
      </c>
      <c r="C662" t="s">
        <v>256</v>
      </c>
      <c r="D662" s="16">
        <v>275</v>
      </c>
    </row>
    <row r="663" spans="1:4" x14ac:dyDescent="0.25">
      <c r="A663" s="2">
        <v>43762</v>
      </c>
      <c r="B663">
        <v>1661</v>
      </c>
      <c r="C663" t="s">
        <v>51</v>
      </c>
      <c r="D663" s="16">
        <v>344</v>
      </c>
    </row>
    <row r="664" spans="1:4" x14ac:dyDescent="0.25">
      <c r="A664" s="2">
        <v>43763</v>
      </c>
      <c r="B664">
        <v>1662</v>
      </c>
      <c r="C664" t="s">
        <v>118</v>
      </c>
      <c r="D664" s="16">
        <v>281</v>
      </c>
    </row>
    <row r="665" spans="1:4" x14ac:dyDescent="0.25">
      <c r="A665" s="2">
        <v>43764</v>
      </c>
      <c r="B665">
        <v>1663</v>
      </c>
      <c r="C665" t="s">
        <v>135</v>
      </c>
      <c r="D665" s="16">
        <v>377</v>
      </c>
    </row>
    <row r="666" spans="1:4" x14ac:dyDescent="0.25">
      <c r="A666" s="2">
        <v>43765</v>
      </c>
      <c r="B666">
        <v>1664</v>
      </c>
      <c r="C666" t="s">
        <v>26</v>
      </c>
      <c r="D666" s="16">
        <v>403</v>
      </c>
    </row>
    <row r="667" spans="1:4" x14ac:dyDescent="0.25">
      <c r="A667" s="2">
        <v>43766</v>
      </c>
      <c r="B667">
        <v>1665</v>
      </c>
      <c r="C667" t="s">
        <v>184</v>
      </c>
      <c r="D667" s="16">
        <v>270</v>
      </c>
    </row>
    <row r="668" spans="1:4" x14ac:dyDescent="0.25">
      <c r="A668" s="2">
        <v>43767</v>
      </c>
      <c r="B668">
        <v>1666</v>
      </c>
      <c r="C668" t="s">
        <v>280</v>
      </c>
      <c r="D668" s="16">
        <v>191</v>
      </c>
    </row>
    <row r="669" spans="1:4" x14ac:dyDescent="0.25">
      <c r="A669" s="2">
        <v>43768</v>
      </c>
      <c r="B669">
        <v>1667</v>
      </c>
      <c r="C669" t="s">
        <v>149</v>
      </c>
      <c r="D669" s="16">
        <v>389</v>
      </c>
    </row>
    <row r="670" spans="1:4" x14ac:dyDescent="0.25">
      <c r="A670" s="2">
        <v>43769</v>
      </c>
      <c r="B670">
        <v>1668</v>
      </c>
      <c r="C670" t="s">
        <v>187</v>
      </c>
      <c r="D670" s="16">
        <v>237</v>
      </c>
    </row>
    <row r="671" spans="1:4" x14ac:dyDescent="0.25">
      <c r="A671" s="2">
        <v>43770</v>
      </c>
      <c r="B671">
        <v>1669</v>
      </c>
      <c r="C671" t="s">
        <v>225</v>
      </c>
      <c r="D671" s="16">
        <v>169</v>
      </c>
    </row>
    <row r="672" spans="1:4" x14ac:dyDescent="0.25">
      <c r="A672" s="2">
        <v>43771</v>
      </c>
      <c r="B672">
        <v>1670</v>
      </c>
      <c r="C672" t="s">
        <v>31</v>
      </c>
      <c r="D672" s="16">
        <v>170</v>
      </c>
    </row>
    <row r="673" spans="1:4" x14ac:dyDescent="0.25">
      <c r="A673" s="2">
        <v>43772</v>
      </c>
      <c r="B673">
        <v>1671</v>
      </c>
      <c r="C673" t="s">
        <v>245</v>
      </c>
      <c r="D673" s="16">
        <v>379</v>
      </c>
    </row>
    <row r="674" spans="1:4" x14ac:dyDescent="0.25">
      <c r="A674" s="2">
        <v>43773</v>
      </c>
      <c r="B674">
        <v>1672</v>
      </c>
      <c r="C674" t="s">
        <v>58</v>
      </c>
      <c r="D674" s="16">
        <v>394</v>
      </c>
    </row>
    <row r="675" spans="1:4" x14ac:dyDescent="0.25">
      <c r="A675" s="2">
        <v>43774</v>
      </c>
      <c r="B675">
        <v>1673</v>
      </c>
      <c r="C675" t="s">
        <v>281</v>
      </c>
      <c r="D675" s="16">
        <v>220</v>
      </c>
    </row>
    <row r="676" spans="1:4" x14ac:dyDescent="0.25">
      <c r="A676" s="2">
        <v>43775</v>
      </c>
      <c r="B676">
        <v>1674</v>
      </c>
      <c r="C676" t="s">
        <v>178</v>
      </c>
      <c r="D676" s="16">
        <v>136</v>
      </c>
    </row>
    <row r="677" spans="1:4" x14ac:dyDescent="0.25">
      <c r="A677" s="2">
        <v>43776</v>
      </c>
      <c r="B677">
        <v>1675</v>
      </c>
      <c r="C677" t="s">
        <v>141</v>
      </c>
      <c r="D677" s="16">
        <v>148</v>
      </c>
    </row>
    <row r="678" spans="1:4" x14ac:dyDescent="0.25">
      <c r="A678" s="2">
        <v>43777</v>
      </c>
      <c r="B678">
        <v>1676</v>
      </c>
      <c r="C678" t="s">
        <v>236</v>
      </c>
      <c r="D678" s="16">
        <v>374</v>
      </c>
    </row>
    <row r="679" spans="1:4" x14ac:dyDescent="0.25">
      <c r="A679" s="2">
        <v>43778</v>
      </c>
      <c r="B679">
        <v>1677</v>
      </c>
      <c r="C679" t="s">
        <v>237</v>
      </c>
      <c r="D679" s="16">
        <v>373</v>
      </c>
    </row>
    <row r="680" spans="1:4" x14ac:dyDescent="0.25">
      <c r="A680" s="2">
        <v>43779</v>
      </c>
      <c r="B680">
        <v>1678</v>
      </c>
      <c r="C680" t="s">
        <v>207</v>
      </c>
      <c r="D680" s="16">
        <v>145</v>
      </c>
    </row>
    <row r="681" spans="1:4" x14ac:dyDescent="0.25">
      <c r="A681" s="2">
        <v>43780</v>
      </c>
      <c r="B681">
        <v>1679</v>
      </c>
      <c r="C681" t="s">
        <v>172</v>
      </c>
      <c r="D681" s="16">
        <v>303</v>
      </c>
    </row>
    <row r="682" spans="1:4" x14ac:dyDescent="0.25">
      <c r="A682" s="2">
        <v>43781</v>
      </c>
      <c r="B682">
        <v>1680</v>
      </c>
      <c r="C682" t="s">
        <v>13</v>
      </c>
      <c r="D682" s="16">
        <v>317</v>
      </c>
    </row>
    <row r="683" spans="1:4" x14ac:dyDescent="0.25">
      <c r="A683" s="2">
        <v>43782</v>
      </c>
      <c r="B683">
        <v>1681</v>
      </c>
      <c r="C683" t="s">
        <v>123</v>
      </c>
      <c r="D683" s="16">
        <v>298</v>
      </c>
    </row>
    <row r="684" spans="1:4" x14ac:dyDescent="0.25">
      <c r="A684" s="2">
        <v>43783</v>
      </c>
      <c r="B684">
        <v>1682</v>
      </c>
      <c r="C684" t="s">
        <v>57</v>
      </c>
      <c r="D684" s="16">
        <v>256</v>
      </c>
    </row>
    <row r="685" spans="1:4" x14ac:dyDescent="0.25">
      <c r="A685" s="2">
        <v>43784</v>
      </c>
      <c r="B685">
        <v>1683</v>
      </c>
      <c r="C685" t="s">
        <v>162</v>
      </c>
      <c r="D685" s="16">
        <v>294</v>
      </c>
    </row>
    <row r="686" spans="1:4" x14ac:dyDescent="0.25">
      <c r="A686" s="2">
        <v>43785</v>
      </c>
      <c r="B686">
        <v>1684</v>
      </c>
      <c r="C686" t="s">
        <v>77</v>
      </c>
      <c r="D686" s="16">
        <v>300</v>
      </c>
    </row>
    <row r="687" spans="1:4" x14ac:dyDescent="0.25">
      <c r="A687" s="2">
        <v>43786</v>
      </c>
      <c r="B687">
        <v>1685</v>
      </c>
      <c r="C687" t="s">
        <v>179</v>
      </c>
      <c r="D687" s="16">
        <v>346</v>
      </c>
    </row>
    <row r="688" spans="1:4" x14ac:dyDescent="0.25">
      <c r="A688" s="2">
        <v>43787</v>
      </c>
      <c r="B688">
        <v>1686</v>
      </c>
      <c r="C688" t="s">
        <v>47</v>
      </c>
      <c r="D688" s="16">
        <v>118</v>
      </c>
    </row>
    <row r="689" spans="1:4" x14ac:dyDescent="0.25">
      <c r="A689" s="2">
        <v>43788</v>
      </c>
      <c r="B689">
        <v>1687</v>
      </c>
      <c r="C689" t="s">
        <v>50</v>
      </c>
      <c r="D689" s="16">
        <v>335</v>
      </c>
    </row>
    <row r="690" spans="1:4" x14ac:dyDescent="0.25">
      <c r="A690" s="2">
        <v>43789</v>
      </c>
      <c r="B690">
        <v>1688</v>
      </c>
      <c r="C690" t="s">
        <v>275</v>
      </c>
      <c r="D690" s="16">
        <v>197</v>
      </c>
    </row>
    <row r="691" spans="1:4" x14ac:dyDescent="0.25">
      <c r="A691" s="2">
        <v>43790</v>
      </c>
      <c r="B691">
        <v>1689</v>
      </c>
      <c r="C691" t="s">
        <v>59</v>
      </c>
      <c r="D691" s="16">
        <v>435</v>
      </c>
    </row>
    <row r="692" spans="1:4" x14ac:dyDescent="0.25">
      <c r="A692" s="2">
        <v>43791</v>
      </c>
      <c r="B692">
        <v>1690</v>
      </c>
      <c r="C692" t="s">
        <v>73</v>
      </c>
      <c r="D692" s="16">
        <v>337</v>
      </c>
    </row>
    <row r="693" spans="1:4" x14ac:dyDescent="0.25">
      <c r="A693" s="2">
        <v>43792</v>
      </c>
      <c r="B693">
        <v>1691</v>
      </c>
      <c r="C693" t="s">
        <v>282</v>
      </c>
      <c r="D693" s="16">
        <v>444</v>
      </c>
    </row>
    <row r="694" spans="1:4" x14ac:dyDescent="0.25">
      <c r="A694" s="2">
        <v>43793</v>
      </c>
      <c r="B694">
        <v>1692</v>
      </c>
      <c r="C694" t="s">
        <v>116</v>
      </c>
      <c r="D694" s="16">
        <v>418</v>
      </c>
    </row>
    <row r="695" spans="1:4" x14ac:dyDescent="0.25">
      <c r="A695" s="2">
        <v>43794</v>
      </c>
      <c r="B695">
        <v>1693</v>
      </c>
      <c r="C695" t="s">
        <v>214</v>
      </c>
      <c r="D695" s="16">
        <v>265</v>
      </c>
    </row>
    <row r="696" spans="1:4" x14ac:dyDescent="0.25">
      <c r="A696" s="2">
        <v>43795</v>
      </c>
      <c r="B696">
        <v>1694</v>
      </c>
      <c r="C696" t="s">
        <v>256</v>
      </c>
      <c r="D696" s="16">
        <v>240</v>
      </c>
    </row>
    <row r="697" spans="1:4" x14ac:dyDescent="0.25">
      <c r="A697" s="2">
        <v>43796</v>
      </c>
      <c r="B697">
        <v>1695</v>
      </c>
      <c r="C697" t="s">
        <v>263</v>
      </c>
      <c r="D697" s="16">
        <v>292</v>
      </c>
    </row>
    <row r="698" spans="1:4" x14ac:dyDescent="0.25">
      <c r="A698" s="2">
        <v>43797</v>
      </c>
      <c r="B698">
        <v>1696</v>
      </c>
      <c r="C698" t="s">
        <v>62</v>
      </c>
      <c r="D698" s="16">
        <v>168</v>
      </c>
    </row>
    <row r="699" spans="1:4" x14ac:dyDescent="0.25">
      <c r="A699" s="2">
        <v>43798</v>
      </c>
      <c r="B699">
        <v>1697</v>
      </c>
      <c r="C699" t="s">
        <v>66</v>
      </c>
      <c r="D699" s="16">
        <v>101</v>
      </c>
    </row>
    <row r="700" spans="1:4" x14ac:dyDescent="0.25">
      <c r="A700" s="2">
        <v>43799</v>
      </c>
      <c r="B700">
        <v>1698</v>
      </c>
      <c r="C700" t="s">
        <v>34</v>
      </c>
      <c r="D700" s="16">
        <v>314</v>
      </c>
    </row>
    <row r="701" spans="1:4" x14ac:dyDescent="0.25">
      <c r="A701" s="2">
        <v>43800</v>
      </c>
      <c r="B701">
        <v>1699</v>
      </c>
      <c r="C701" t="s">
        <v>224</v>
      </c>
      <c r="D701" s="16">
        <v>289</v>
      </c>
    </row>
    <row r="702" spans="1:4" x14ac:dyDescent="0.25">
      <c r="A702" s="2">
        <v>43801</v>
      </c>
      <c r="B702">
        <v>1700</v>
      </c>
      <c r="C702" t="s">
        <v>136</v>
      </c>
      <c r="D702" s="16">
        <v>207</v>
      </c>
    </row>
    <row r="703" spans="1:4" x14ac:dyDescent="0.25">
      <c r="A703" s="2">
        <v>43802</v>
      </c>
      <c r="B703">
        <v>1701</v>
      </c>
      <c r="C703" t="s">
        <v>239</v>
      </c>
      <c r="D703" s="16">
        <v>190</v>
      </c>
    </row>
    <row r="704" spans="1:4" x14ac:dyDescent="0.25">
      <c r="A704" s="2">
        <v>43803</v>
      </c>
      <c r="B704">
        <v>1702</v>
      </c>
      <c r="C704" t="s">
        <v>16</v>
      </c>
      <c r="D704" s="16">
        <v>353</v>
      </c>
    </row>
    <row r="705" spans="1:4" x14ac:dyDescent="0.25">
      <c r="A705" s="2">
        <v>43804</v>
      </c>
      <c r="B705">
        <v>1703</v>
      </c>
      <c r="C705" t="s">
        <v>121</v>
      </c>
      <c r="D705" s="16">
        <v>321</v>
      </c>
    </row>
    <row r="706" spans="1:4" x14ac:dyDescent="0.25">
      <c r="A706" s="2">
        <v>43805</v>
      </c>
      <c r="B706">
        <v>1704</v>
      </c>
      <c r="C706" t="s">
        <v>146</v>
      </c>
      <c r="D706" s="16">
        <v>151</v>
      </c>
    </row>
    <row r="707" spans="1:4" x14ac:dyDescent="0.25">
      <c r="A707" s="2">
        <v>43806</v>
      </c>
      <c r="B707">
        <v>1705</v>
      </c>
      <c r="C707" t="s">
        <v>273</v>
      </c>
      <c r="D707" s="16">
        <v>306</v>
      </c>
    </row>
    <row r="708" spans="1:4" x14ac:dyDescent="0.25">
      <c r="A708" s="2">
        <v>43807</v>
      </c>
      <c r="B708">
        <v>1706</v>
      </c>
      <c r="C708" t="s">
        <v>45</v>
      </c>
      <c r="D708" s="16">
        <v>101</v>
      </c>
    </row>
    <row r="709" spans="1:4" x14ac:dyDescent="0.25">
      <c r="A709" s="2">
        <v>43808</v>
      </c>
      <c r="B709">
        <v>1707</v>
      </c>
      <c r="C709" t="s">
        <v>13</v>
      </c>
      <c r="D709" s="16">
        <v>153</v>
      </c>
    </row>
    <row r="710" spans="1:4" x14ac:dyDescent="0.25">
      <c r="A710" s="2">
        <v>43809</v>
      </c>
      <c r="B710">
        <v>1708</v>
      </c>
      <c r="C710" t="s">
        <v>142</v>
      </c>
      <c r="D710" s="16">
        <v>405</v>
      </c>
    </row>
    <row r="711" spans="1:4" x14ac:dyDescent="0.25">
      <c r="A711" s="2">
        <v>43810</v>
      </c>
      <c r="B711">
        <v>1709</v>
      </c>
      <c r="C711" t="s">
        <v>208</v>
      </c>
      <c r="D711" s="16">
        <v>241</v>
      </c>
    </row>
    <row r="712" spans="1:4" x14ac:dyDescent="0.25">
      <c r="A712" s="2">
        <v>43811</v>
      </c>
      <c r="B712">
        <v>1710</v>
      </c>
      <c r="C712" t="s">
        <v>267</v>
      </c>
      <c r="D712" s="16">
        <v>270</v>
      </c>
    </row>
    <row r="713" spans="1:4" x14ac:dyDescent="0.25">
      <c r="A713" s="2">
        <v>43812</v>
      </c>
      <c r="B713">
        <v>1711</v>
      </c>
      <c r="C713" t="s">
        <v>213</v>
      </c>
      <c r="D713" s="16">
        <v>417</v>
      </c>
    </row>
    <row r="714" spans="1:4" x14ac:dyDescent="0.25">
      <c r="A714" s="2">
        <v>43813</v>
      </c>
      <c r="B714">
        <v>1712</v>
      </c>
      <c r="C714" t="s">
        <v>91</v>
      </c>
      <c r="D714" s="16">
        <v>248</v>
      </c>
    </row>
    <row r="715" spans="1:4" x14ac:dyDescent="0.25">
      <c r="A715" s="2">
        <v>43814</v>
      </c>
      <c r="B715">
        <v>1713</v>
      </c>
      <c r="C715" t="s">
        <v>283</v>
      </c>
      <c r="D715" s="16">
        <v>162</v>
      </c>
    </row>
    <row r="716" spans="1:4" x14ac:dyDescent="0.25">
      <c r="A716" s="2">
        <v>43815</v>
      </c>
      <c r="B716">
        <v>1714</v>
      </c>
      <c r="C716" t="s">
        <v>284</v>
      </c>
      <c r="D716" s="16">
        <v>282</v>
      </c>
    </row>
    <row r="717" spans="1:4" x14ac:dyDescent="0.25">
      <c r="A717" s="2">
        <v>43816</v>
      </c>
      <c r="B717">
        <v>1715</v>
      </c>
      <c r="C717" t="s">
        <v>285</v>
      </c>
      <c r="D717" s="16">
        <v>238</v>
      </c>
    </row>
    <row r="718" spans="1:4" x14ac:dyDescent="0.25">
      <c r="A718" s="2">
        <v>43817</v>
      </c>
      <c r="B718">
        <v>1716</v>
      </c>
      <c r="C718" t="s">
        <v>177</v>
      </c>
      <c r="D718" s="16">
        <v>281</v>
      </c>
    </row>
    <row r="719" spans="1:4" x14ac:dyDescent="0.25">
      <c r="A719" s="2">
        <v>43818</v>
      </c>
      <c r="B719">
        <v>1717</v>
      </c>
      <c r="C719" t="s">
        <v>108</v>
      </c>
      <c r="D719" s="16">
        <v>350</v>
      </c>
    </row>
    <row r="720" spans="1:4" x14ac:dyDescent="0.25">
      <c r="A720" s="2">
        <v>43819</v>
      </c>
      <c r="B720">
        <v>1718</v>
      </c>
      <c r="C720" t="s">
        <v>117</v>
      </c>
      <c r="D720" s="16">
        <v>235</v>
      </c>
    </row>
    <row r="721" spans="1:4" x14ac:dyDescent="0.25">
      <c r="A721" s="2">
        <v>43820</v>
      </c>
      <c r="B721">
        <v>1719</v>
      </c>
      <c r="C721" t="s">
        <v>13</v>
      </c>
      <c r="D721" s="16">
        <v>272</v>
      </c>
    </row>
    <row r="722" spans="1:4" x14ac:dyDescent="0.25">
      <c r="A722" s="2">
        <v>43821</v>
      </c>
      <c r="B722">
        <v>1720</v>
      </c>
      <c r="C722" t="s">
        <v>130</v>
      </c>
      <c r="D722" s="16">
        <v>372</v>
      </c>
    </row>
    <row r="723" spans="1:4" x14ac:dyDescent="0.25">
      <c r="A723" s="2">
        <v>43822</v>
      </c>
      <c r="B723">
        <v>1721</v>
      </c>
      <c r="C723" t="s">
        <v>159</v>
      </c>
      <c r="D723" s="16">
        <v>329</v>
      </c>
    </row>
    <row r="724" spans="1:4" x14ac:dyDescent="0.25">
      <c r="A724" s="2">
        <v>43823</v>
      </c>
      <c r="B724">
        <v>1722</v>
      </c>
      <c r="C724" t="s">
        <v>163</v>
      </c>
      <c r="D724" s="16">
        <v>282</v>
      </c>
    </row>
    <row r="725" spans="1:4" x14ac:dyDescent="0.25">
      <c r="A725" s="2">
        <v>43824</v>
      </c>
      <c r="B725">
        <v>1723</v>
      </c>
      <c r="C725" t="s">
        <v>23</v>
      </c>
      <c r="D725" s="16">
        <v>343</v>
      </c>
    </row>
    <row r="726" spans="1:4" x14ac:dyDescent="0.25">
      <c r="A726" s="2">
        <v>43825</v>
      </c>
      <c r="B726">
        <v>1724</v>
      </c>
      <c r="C726" t="s">
        <v>286</v>
      </c>
      <c r="D726" s="16">
        <v>249</v>
      </c>
    </row>
    <row r="727" spans="1:4" x14ac:dyDescent="0.25">
      <c r="A727" s="2">
        <v>43826</v>
      </c>
      <c r="B727">
        <v>1725</v>
      </c>
      <c r="C727" t="s">
        <v>138</v>
      </c>
      <c r="D727" s="16">
        <v>252</v>
      </c>
    </row>
    <row r="728" spans="1:4" x14ac:dyDescent="0.25">
      <c r="A728" s="2">
        <v>43827</v>
      </c>
      <c r="B728">
        <v>1726</v>
      </c>
      <c r="C728" t="s">
        <v>150</v>
      </c>
      <c r="D728" s="16">
        <v>219</v>
      </c>
    </row>
    <row r="729" spans="1:4" x14ac:dyDescent="0.25">
      <c r="A729" s="2">
        <v>43828</v>
      </c>
      <c r="B729">
        <v>1727</v>
      </c>
      <c r="C729" t="s">
        <v>287</v>
      </c>
      <c r="D729" s="16">
        <v>302</v>
      </c>
    </row>
    <row r="730" spans="1:4" x14ac:dyDescent="0.25">
      <c r="A730" s="2">
        <v>43829</v>
      </c>
      <c r="B730">
        <v>1728</v>
      </c>
      <c r="C730" t="s">
        <v>72</v>
      </c>
      <c r="D730" s="16">
        <v>181</v>
      </c>
    </row>
    <row r="731" spans="1:4" x14ac:dyDescent="0.25">
      <c r="A731" s="2">
        <v>43830</v>
      </c>
      <c r="B731">
        <v>1729</v>
      </c>
      <c r="C731" t="s">
        <v>271</v>
      </c>
      <c r="D731" s="16">
        <v>237</v>
      </c>
    </row>
    <row r="732" spans="1:4" x14ac:dyDescent="0.25">
      <c r="A732" s="2">
        <v>43831</v>
      </c>
      <c r="B732">
        <v>1730</v>
      </c>
      <c r="C732" t="s">
        <v>192</v>
      </c>
      <c r="D732" s="16">
        <v>441</v>
      </c>
    </row>
    <row r="733" spans="1:4" x14ac:dyDescent="0.25">
      <c r="A733" s="2">
        <v>43832</v>
      </c>
      <c r="B733">
        <v>1731</v>
      </c>
      <c r="C733" t="s">
        <v>192</v>
      </c>
      <c r="D733" s="16">
        <v>212</v>
      </c>
    </row>
    <row r="734" spans="1:4" x14ac:dyDescent="0.25">
      <c r="A734" s="2">
        <v>43833</v>
      </c>
      <c r="B734">
        <v>1732</v>
      </c>
      <c r="C734" t="s">
        <v>211</v>
      </c>
      <c r="D734" s="16">
        <v>207</v>
      </c>
    </row>
    <row r="735" spans="1:4" x14ac:dyDescent="0.25">
      <c r="A735" s="2">
        <v>43834</v>
      </c>
      <c r="B735">
        <v>1733</v>
      </c>
      <c r="C735" t="s">
        <v>288</v>
      </c>
      <c r="D735" s="16">
        <v>122</v>
      </c>
    </row>
    <row r="736" spans="1:4" x14ac:dyDescent="0.25">
      <c r="A736" s="2">
        <v>43835</v>
      </c>
      <c r="B736">
        <v>1734</v>
      </c>
      <c r="C736" t="s">
        <v>198</v>
      </c>
      <c r="D736" s="16">
        <v>279</v>
      </c>
    </row>
    <row r="737" spans="1:4" x14ac:dyDescent="0.25">
      <c r="A737" s="2">
        <v>43836</v>
      </c>
      <c r="B737">
        <v>1735</v>
      </c>
      <c r="C737" t="s">
        <v>25</v>
      </c>
      <c r="D737" s="16">
        <v>337</v>
      </c>
    </row>
    <row r="738" spans="1:4" x14ac:dyDescent="0.25">
      <c r="A738" s="2">
        <v>43837</v>
      </c>
      <c r="B738">
        <v>1736</v>
      </c>
      <c r="C738" t="s">
        <v>15</v>
      </c>
      <c r="D738" s="16">
        <v>190</v>
      </c>
    </row>
    <row r="739" spans="1:4" x14ac:dyDescent="0.25">
      <c r="A739" s="2">
        <v>43838</v>
      </c>
      <c r="B739">
        <v>1737</v>
      </c>
      <c r="C739" t="s">
        <v>216</v>
      </c>
      <c r="D739" s="16">
        <v>361</v>
      </c>
    </row>
    <row r="740" spans="1:4" x14ac:dyDescent="0.25">
      <c r="A740" s="2">
        <v>43839</v>
      </c>
      <c r="B740">
        <v>1738</v>
      </c>
      <c r="C740" t="s">
        <v>168</v>
      </c>
      <c r="D740" s="16">
        <v>325</v>
      </c>
    </row>
    <row r="741" spans="1:4" x14ac:dyDescent="0.25">
      <c r="A741" s="2">
        <v>43840</v>
      </c>
      <c r="B741">
        <v>1739</v>
      </c>
      <c r="C741" t="s">
        <v>92</v>
      </c>
      <c r="D741" s="16">
        <v>217</v>
      </c>
    </row>
    <row r="742" spans="1:4" x14ac:dyDescent="0.25">
      <c r="A742" s="2">
        <v>43841</v>
      </c>
      <c r="B742">
        <v>1740</v>
      </c>
      <c r="C742" t="s">
        <v>209</v>
      </c>
      <c r="D742" s="16">
        <v>112</v>
      </c>
    </row>
    <row r="743" spans="1:4" x14ac:dyDescent="0.25">
      <c r="A743" s="2">
        <v>43842</v>
      </c>
      <c r="B743">
        <v>1741</v>
      </c>
      <c r="C743" t="s">
        <v>283</v>
      </c>
      <c r="D743" s="16">
        <v>122</v>
      </c>
    </row>
    <row r="744" spans="1:4" x14ac:dyDescent="0.25">
      <c r="A744" s="2">
        <v>43843</v>
      </c>
      <c r="B744">
        <v>1742</v>
      </c>
      <c r="C744" t="s">
        <v>288</v>
      </c>
      <c r="D744" s="16">
        <v>189</v>
      </c>
    </row>
    <row r="745" spans="1:4" x14ac:dyDescent="0.25">
      <c r="A745" s="2">
        <v>43844</v>
      </c>
      <c r="B745">
        <v>1743</v>
      </c>
      <c r="C745" t="s">
        <v>15</v>
      </c>
      <c r="D745" s="16">
        <v>391</v>
      </c>
    </row>
    <row r="746" spans="1:4" x14ac:dyDescent="0.25">
      <c r="A746" s="2">
        <v>43845</v>
      </c>
      <c r="B746">
        <v>1744</v>
      </c>
      <c r="C746" t="s">
        <v>235</v>
      </c>
      <c r="D746" s="16">
        <v>373</v>
      </c>
    </row>
    <row r="747" spans="1:4" x14ac:dyDescent="0.25">
      <c r="A747" s="2">
        <v>43846</v>
      </c>
      <c r="B747">
        <v>1745</v>
      </c>
      <c r="C747" t="s">
        <v>280</v>
      </c>
      <c r="D747" s="16">
        <v>319</v>
      </c>
    </row>
    <row r="748" spans="1:4" x14ac:dyDescent="0.25">
      <c r="A748" s="2">
        <v>43847</v>
      </c>
      <c r="B748">
        <v>1746</v>
      </c>
      <c r="C748" t="s">
        <v>289</v>
      </c>
      <c r="D748" s="16">
        <v>422</v>
      </c>
    </row>
    <row r="749" spans="1:4" x14ac:dyDescent="0.25">
      <c r="A749" s="2">
        <v>43848</v>
      </c>
      <c r="B749">
        <v>1747</v>
      </c>
      <c r="C749" t="s">
        <v>97</v>
      </c>
      <c r="D749" s="16">
        <v>202</v>
      </c>
    </row>
    <row r="750" spans="1:4" x14ac:dyDescent="0.25">
      <c r="A750" s="2">
        <v>43849</v>
      </c>
      <c r="B750">
        <v>1748</v>
      </c>
      <c r="C750" t="s">
        <v>286</v>
      </c>
      <c r="D750" s="16">
        <v>133</v>
      </c>
    </row>
    <row r="751" spans="1:4" x14ac:dyDescent="0.25">
      <c r="A751" s="2">
        <v>43850</v>
      </c>
      <c r="B751">
        <v>1749</v>
      </c>
      <c r="C751" t="s">
        <v>57</v>
      </c>
      <c r="D751" s="16">
        <v>318</v>
      </c>
    </row>
    <row r="752" spans="1:4" x14ac:dyDescent="0.25">
      <c r="A752" s="2">
        <v>43851</v>
      </c>
      <c r="B752">
        <v>1750</v>
      </c>
      <c r="C752" t="s">
        <v>170</v>
      </c>
      <c r="D752" s="16">
        <v>364</v>
      </c>
    </row>
    <row r="753" spans="1:4" x14ac:dyDescent="0.25">
      <c r="A753" s="2">
        <v>43852</v>
      </c>
      <c r="B753">
        <v>1751</v>
      </c>
      <c r="C753" t="s">
        <v>13</v>
      </c>
      <c r="D753" s="16">
        <v>429</v>
      </c>
    </row>
    <row r="754" spans="1:4" x14ac:dyDescent="0.25">
      <c r="A754" s="2">
        <v>43853</v>
      </c>
      <c r="B754">
        <v>1752</v>
      </c>
      <c r="C754" t="s">
        <v>80</v>
      </c>
      <c r="D754" s="16">
        <v>411</v>
      </c>
    </row>
    <row r="755" spans="1:4" x14ac:dyDescent="0.25">
      <c r="A755" s="2">
        <v>43854</v>
      </c>
      <c r="B755">
        <v>1753</v>
      </c>
      <c r="C755" t="s">
        <v>100</v>
      </c>
      <c r="D755" s="16">
        <v>224</v>
      </c>
    </row>
    <row r="756" spans="1:4" x14ac:dyDescent="0.25">
      <c r="A756" s="2">
        <v>43855</v>
      </c>
      <c r="B756">
        <v>1754</v>
      </c>
      <c r="C756" t="s">
        <v>275</v>
      </c>
      <c r="D756" s="16">
        <v>374</v>
      </c>
    </row>
    <row r="757" spans="1:4" x14ac:dyDescent="0.25">
      <c r="A757" s="2">
        <v>43856</v>
      </c>
      <c r="B757">
        <v>1755</v>
      </c>
      <c r="C757" t="s">
        <v>282</v>
      </c>
      <c r="D757" s="16">
        <v>191</v>
      </c>
    </row>
    <row r="758" spans="1:4" x14ac:dyDescent="0.25">
      <c r="A758" s="2">
        <v>43857</v>
      </c>
      <c r="B758">
        <v>1756</v>
      </c>
      <c r="C758" t="s">
        <v>60</v>
      </c>
      <c r="D758" s="16">
        <v>122</v>
      </c>
    </row>
    <row r="759" spans="1:4" x14ac:dyDescent="0.25">
      <c r="A759" s="2">
        <v>43858</v>
      </c>
      <c r="B759">
        <v>1757</v>
      </c>
      <c r="C759" t="s">
        <v>48</v>
      </c>
      <c r="D759" s="16">
        <v>318</v>
      </c>
    </row>
    <row r="760" spans="1:4" x14ac:dyDescent="0.25">
      <c r="A760" s="2">
        <v>43859</v>
      </c>
      <c r="B760">
        <v>1758</v>
      </c>
      <c r="C760" t="s">
        <v>78</v>
      </c>
      <c r="D760" s="16">
        <v>223</v>
      </c>
    </row>
    <row r="761" spans="1:4" x14ac:dyDescent="0.25">
      <c r="A761" s="2">
        <v>43860</v>
      </c>
      <c r="B761">
        <v>1759</v>
      </c>
      <c r="C761" t="s">
        <v>220</v>
      </c>
      <c r="D761" s="16">
        <v>395</v>
      </c>
    </row>
    <row r="762" spans="1:4" x14ac:dyDescent="0.25">
      <c r="A762" s="2">
        <v>43861</v>
      </c>
      <c r="B762">
        <v>1760</v>
      </c>
      <c r="C762" t="s">
        <v>151</v>
      </c>
      <c r="D762" s="16">
        <v>153</v>
      </c>
    </row>
    <row r="763" spans="1:4" x14ac:dyDescent="0.25">
      <c r="A763" s="2">
        <v>43862</v>
      </c>
      <c r="B763">
        <v>1761</v>
      </c>
      <c r="C763" t="s">
        <v>172</v>
      </c>
      <c r="D763" s="16">
        <v>376</v>
      </c>
    </row>
    <row r="764" spans="1:4" x14ac:dyDescent="0.25">
      <c r="A764" s="2">
        <v>43863</v>
      </c>
      <c r="B764">
        <v>1762</v>
      </c>
      <c r="C764" t="s">
        <v>255</v>
      </c>
      <c r="D764" s="16">
        <v>175</v>
      </c>
    </row>
    <row r="765" spans="1:4" x14ac:dyDescent="0.25">
      <c r="A765" s="2">
        <v>43864</v>
      </c>
      <c r="B765">
        <v>1763</v>
      </c>
      <c r="C765" t="s">
        <v>153</v>
      </c>
      <c r="D765" s="16">
        <v>246</v>
      </c>
    </row>
    <row r="766" spans="1:4" x14ac:dyDescent="0.25">
      <c r="A766" s="2">
        <v>43865</v>
      </c>
      <c r="B766">
        <v>1764</v>
      </c>
      <c r="C766" t="s">
        <v>19</v>
      </c>
      <c r="D766" s="16">
        <v>445</v>
      </c>
    </row>
    <row r="767" spans="1:4" x14ac:dyDescent="0.25">
      <c r="A767" s="2">
        <v>43866</v>
      </c>
      <c r="B767">
        <v>1765</v>
      </c>
      <c r="C767" t="s">
        <v>147</v>
      </c>
      <c r="D767" s="16">
        <v>325</v>
      </c>
    </row>
    <row r="768" spans="1:4" x14ac:dyDescent="0.25">
      <c r="A768" s="2">
        <v>43867</v>
      </c>
      <c r="B768">
        <v>1766</v>
      </c>
      <c r="C768" t="s">
        <v>87</v>
      </c>
      <c r="D768" s="16">
        <v>298</v>
      </c>
    </row>
    <row r="769" spans="1:4" x14ac:dyDescent="0.25">
      <c r="A769" s="2">
        <v>43868</v>
      </c>
      <c r="B769">
        <v>1767</v>
      </c>
      <c r="C769" t="s">
        <v>68</v>
      </c>
      <c r="D769" s="16">
        <v>307</v>
      </c>
    </row>
    <row r="770" spans="1:4" x14ac:dyDescent="0.25">
      <c r="A770" s="2">
        <v>43869</v>
      </c>
      <c r="B770">
        <v>1768</v>
      </c>
      <c r="C770" t="s">
        <v>282</v>
      </c>
      <c r="D770" s="16">
        <v>398</v>
      </c>
    </row>
    <row r="771" spans="1:4" x14ac:dyDescent="0.25">
      <c r="A771" s="2">
        <v>43870</v>
      </c>
      <c r="B771">
        <v>1769</v>
      </c>
      <c r="C771" t="s">
        <v>37</v>
      </c>
      <c r="D771" s="16">
        <v>326</v>
      </c>
    </row>
    <row r="772" spans="1:4" x14ac:dyDescent="0.25">
      <c r="A772" s="2">
        <v>43871</v>
      </c>
      <c r="B772">
        <v>1770</v>
      </c>
      <c r="C772" t="s">
        <v>228</v>
      </c>
      <c r="D772" s="16">
        <v>177</v>
      </c>
    </row>
    <row r="773" spans="1:4" x14ac:dyDescent="0.25">
      <c r="A773" s="2">
        <v>43872</v>
      </c>
      <c r="B773">
        <v>1771</v>
      </c>
      <c r="C773" t="s">
        <v>224</v>
      </c>
      <c r="D773" s="16">
        <v>280</v>
      </c>
    </row>
    <row r="774" spans="1:4" x14ac:dyDescent="0.25">
      <c r="A774" s="2">
        <v>43873</v>
      </c>
      <c r="B774">
        <v>1772</v>
      </c>
      <c r="C774" t="s">
        <v>216</v>
      </c>
      <c r="D774" s="16">
        <v>443</v>
      </c>
    </row>
    <row r="775" spans="1:4" x14ac:dyDescent="0.25">
      <c r="A775" s="2">
        <v>43874</v>
      </c>
      <c r="B775">
        <v>1773</v>
      </c>
      <c r="C775" t="s">
        <v>24</v>
      </c>
      <c r="D775" s="16">
        <v>297</v>
      </c>
    </row>
    <row r="776" spans="1:4" x14ac:dyDescent="0.25">
      <c r="A776" s="2">
        <v>43875</v>
      </c>
      <c r="B776">
        <v>1774</v>
      </c>
      <c r="C776" t="s">
        <v>190</v>
      </c>
      <c r="D776" s="16">
        <v>328</v>
      </c>
    </row>
    <row r="777" spans="1:4" x14ac:dyDescent="0.25">
      <c r="A777" s="2">
        <v>43876</v>
      </c>
      <c r="B777">
        <v>1775</v>
      </c>
      <c r="C777" t="s">
        <v>167</v>
      </c>
      <c r="D777" s="16">
        <v>242</v>
      </c>
    </row>
    <row r="778" spans="1:4" x14ac:dyDescent="0.25">
      <c r="A778" s="2">
        <v>43877</v>
      </c>
      <c r="B778">
        <v>1776</v>
      </c>
      <c r="C778" t="s">
        <v>266</v>
      </c>
      <c r="D778" s="16">
        <v>276</v>
      </c>
    </row>
    <row r="779" spans="1:4" x14ac:dyDescent="0.25">
      <c r="A779" s="2">
        <v>43878</v>
      </c>
      <c r="B779">
        <v>1777</v>
      </c>
      <c r="C779" t="s">
        <v>152</v>
      </c>
      <c r="D779" s="16">
        <v>372</v>
      </c>
    </row>
    <row r="780" spans="1:4" x14ac:dyDescent="0.25">
      <c r="A780" s="2">
        <v>43879</v>
      </c>
      <c r="B780">
        <v>1778</v>
      </c>
      <c r="C780" t="s">
        <v>37</v>
      </c>
      <c r="D780" s="16">
        <v>369</v>
      </c>
    </row>
    <row r="781" spans="1:4" x14ac:dyDescent="0.25">
      <c r="A781" s="2">
        <v>43880</v>
      </c>
      <c r="B781">
        <v>1779</v>
      </c>
      <c r="C781" t="s">
        <v>133</v>
      </c>
      <c r="D781" s="16">
        <v>288</v>
      </c>
    </row>
    <row r="782" spans="1:4" x14ac:dyDescent="0.25">
      <c r="A782" s="2">
        <v>43881</v>
      </c>
      <c r="B782">
        <v>1780</v>
      </c>
      <c r="C782" t="s">
        <v>208</v>
      </c>
      <c r="D782" s="16">
        <v>203</v>
      </c>
    </row>
    <row r="783" spans="1:4" x14ac:dyDescent="0.25">
      <c r="A783" s="2">
        <v>43882</v>
      </c>
      <c r="B783">
        <v>1781</v>
      </c>
      <c r="C783" t="s">
        <v>57</v>
      </c>
      <c r="D783" s="16">
        <v>372</v>
      </c>
    </row>
    <row r="784" spans="1:4" x14ac:dyDescent="0.25">
      <c r="A784" s="2">
        <v>43883</v>
      </c>
      <c r="B784">
        <v>1782</v>
      </c>
      <c r="C784" t="s">
        <v>159</v>
      </c>
      <c r="D784" s="16">
        <v>275</v>
      </c>
    </row>
    <row r="785" spans="1:4" x14ac:dyDescent="0.25">
      <c r="A785" s="2">
        <v>43884</v>
      </c>
      <c r="B785">
        <v>1783</v>
      </c>
      <c r="C785" t="s">
        <v>19</v>
      </c>
      <c r="D785" s="16">
        <v>198</v>
      </c>
    </row>
    <row r="786" spans="1:4" x14ac:dyDescent="0.25">
      <c r="A786" s="2">
        <v>43885</v>
      </c>
      <c r="B786">
        <v>1784</v>
      </c>
      <c r="C786" t="s">
        <v>247</v>
      </c>
      <c r="D786" s="16">
        <v>198</v>
      </c>
    </row>
    <row r="787" spans="1:4" x14ac:dyDescent="0.25">
      <c r="A787" s="2">
        <v>43886</v>
      </c>
      <c r="B787">
        <v>1785</v>
      </c>
      <c r="C787" t="s">
        <v>15</v>
      </c>
      <c r="D787" s="16">
        <v>346</v>
      </c>
    </row>
    <row r="788" spans="1:4" x14ac:dyDescent="0.25">
      <c r="A788" s="2">
        <v>43887</v>
      </c>
      <c r="B788">
        <v>1786</v>
      </c>
      <c r="C788" t="s">
        <v>287</v>
      </c>
      <c r="D788" s="16">
        <v>134</v>
      </c>
    </row>
    <row r="789" spans="1:4" x14ac:dyDescent="0.25">
      <c r="A789" s="2">
        <v>43888</v>
      </c>
      <c r="B789">
        <v>1787</v>
      </c>
      <c r="C789" t="s">
        <v>290</v>
      </c>
      <c r="D789" s="16">
        <v>252</v>
      </c>
    </row>
    <row r="790" spans="1:4" x14ac:dyDescent="0.25">
      <c r="A790" s="2">
        <v>43889</v>
      </c>
      <c r="B790">
        <v>1788</v>
      </c>
      <c r="C790" t="s">
        <v>69</v>
      </c>
      <c r="D790" s="16">
        <v>404</v>
      </c>
    </row>
    <row r="791" spans="1:4" x14ac:dyDescent="0.25">
      <c r="A791" s="2">
        <v>43890</v>
      </c>
      <c r="B791">
        <v>1789</v>
      </c>
      <c r="C791" t="s">
        <v>34</v>
      </c>
      <c r="D791" s="16">
        <v>250</v>
      </c>
    </row>
    <row r="792" spans="1:4" x14ac:dyDescent="0.25">
      <c r="A792" s="2">
        <v>43891</v>
      </c>
      <c r="B792">
        <v>1790</v>
      </c>
      <c r="C792" t="s">
        <v>143</v>
      </c>
      <c r="D792" s="16">
        <v>112</v>
      </c>
    </row>
    <row r="793" spans="1:4" x14ac:dyDescent="0.25">
      <c r="A793" s="2">
        <v>43892</v>
      </c>
      <c r="B793">
        <v>1791</v>
      </c>
      <c r="C793" t="s">
        <v>233</v>
      </c>
      <c r="D793" s="16">
        <v>422</v>
      </c>
    </row>
    <row r="794" spans="1:4" x14ac:dyDescent="0.25">
      <c r="A794" s="2">
        <v>43893</v>
      </c>
      <c r="B794">
        <v>1792</v>
      </c>
      <c r="C794" t="s">
        <v>247</v>
      </c>
      <c r="D794" s="16">
        <v>249</v>
      </c>
    </row>
    <row r="795" spans="1:4" x14ac:dyDescent="0.25">
      <c r="A795" s="2">
        <v>43894</v>
      </c>
      <c r="B795">
        <v>1793</v>
      </c>
      <c r="C795" t="s">
        <v>55</v>
      </c>
      <c r="D795" s="16">
        <v>199</v>
      </c>
    </row>
    <row r="796" spans="1:4" x14ac:dyDescent="0.25">
      <c r="A796" s="2">
        <v>43895</v>
      </c>
      <c r="B796">
        <v>1794</v>
      </c>
      <c r="C796" t="s">
        <v>41</v>
      </c>
      <c r="D796" s="16">
        <v>186</v>
      </c>
    </row>
    <row r="797" spans="1:4" x14ac:dyDescent="0.25">
      <c r="A797" s="2">
        <v>43896</v>
      </c>
      <c r="B797">
        <v>1795</v>
      </c>
      <c r="C797" t="s">
        <v>142</v>
      </c>
      <c r="D797" s="16">
        <v>442</v>
      </c>
    </row>
    <row r="798" spans="1:4" x14ac:dyDescent="0.25">
      <c r="A798" s="2">
        <v>43897</v>
      </c>
      <c r="B798">
        <v>1796</v>
      </c>
      <c r="C798" t="s">
        <v>197</v>
      </c>
      <c r="D798" s="16">
        <v>282</v>
      </c>
    </row>
    <row r="799" spans="1:4" x14ac:dyDescent="0.25">
      <c r="A799" s="2">
        <v>43898</v>
      </c>
      <c r="B799">
        <v>1797</v>
      </c>
      <c r="C799" t="s">
        <v>101</v>
      </c>
      <c r="D799" s="16">
        <v>240</v>
      </c>
    </row>
    <row r="800" spans="1:4" x14ac:dyDescent="0.25">
      <c r="A800" s="2">
        <v>43899</v>
      </c>
      <c r="B800">
        <v>1798</v>
      </c>
      <c r="C800" t="s">
        <v>205</v>
      </c>
      <c r="D800" s="16">
        <v>236</v>
      </c>
    </row>
    <row r="801" spans="1:4" x14ac:dyDescent="0.25">
      <c r="A801" s="2">
        <v>43900</v>
      </c>
      <c r="B801">
        <v>1799</v>
      </c>
      <c r="C801" t="s">
        <v>173</v>
      </c>
      <c r="D801" s="16">
        <v>103</v>
      </c>
    </row>
    <row r="802" spans="1:4" x14ac:dyDescent="0.25">
      <c r="A802" s="2">
        <v>43901</v>
      </c>
      <c r="B802">
        <v>1800</v>
      </c>
      <c r="C802" t="s">
        <v>134</v>
      </c>
      <c r="D802" s="16">
        <v>310</v>
      </c>
    </row>
    <row r="803" spans="1:4" x14ac:dyDescent="0.25">
      <c r="A803" s="2">
        <v>43902</v>
      </c>
      <c r="B803">
        <v>1801</v>
      </c>
      <c r="C803" t="s">
        <v>270</v>
      </c>
      <c r="D803" s="16">
        <v>264</v>
      </c>
    </row>
    <row r="804" spans="1:4" x14ac:dyDescent="0.25">
      <c r="A804" s="2">
        <v>43903</v>
      </c>
      <c r="B804">
        <v>1802</v>
      </c>
      <c r="C804" t="s">
        <v>70</v>
      </c>
      <c r="D804" s="16">
        <v>394</v>
      </c>
    </row>
    <row r="805" spans="1:4" x14ac:dyDescent="0.25">
      <c r="A805" s="2">
        <v>43904</v>
      </c>
      <c r="B805">
        <v>1803</v>
      </c>
      <c r="C805" t="s">
        <v>126</v>
      </c>
      <c r="D805" s="16">
        <v>297</v>
      </c>
    </row>
    <row r="806" spans="1:4" x14ac:dyDescent="0.25">
      <c r="A806" s="2">
        <v>43905</v>
      </c>
      <c r="B806">
        <v>1804</v>
      </c>
      <c r="C806" t="s">
        <v>152</v>
      </c>
      <c r="D806" s="16">
        <v>183</v>
      </c>
    </row>
    <row r="807" spans="1:4" x14ac:dyDescent="0.25">
      <c r="A807" s="2">
        <v>43906</v>
      </c>
      <c r="B807">
        <v>1805</v>
      </c>
      <c r="C807" t="s">
        <v>167</v>
      </c>
      <c r="D807" s="16">
        <v>256</v>
      </c>
    </row>
    <row r="808" spans="1:4" x14ac:dyDescent="0.25">
      <c r="A808" s="2">
        <v>43907</v>
      </c>
      <c r="B808">
        <v>1806</v>
      </c>
      <c r="C808" t="s">
        <v>185</v>
      </c>
      <c r="D808" s="16">
        <v>326</v>
      </c>
    </row>
    <row r="809" spans="1:4" x14ac:dyDescent="0.25">
      <c r="A809" s="2">
        <v>43908</v>
      </c>
      <c r="B809">
        <v>1807</v>
      </c>
      <c r="C809" t="s">
        <v>63</v>
      </c>
      <c r="D809" s="16">
        <v>248</v>
      </c>
    </row>
    <row r="810" spans="1:4" x14ac:dyDescent="0.25">
      <c r="A810" s="2">
        <v>43909</v>
      </c>
      <c r="B810">
        <v>1808</v>
      </c>
      <c r="C810" t="s">
        <v>179</v>
      </c>
      <c r="D810" s="16">
        <v>300</v>
      </c>
    </row>
    <row r="811" spans="1:4" x14ac:dyDescent="0.25">
      <c r="A811" s="2">
        <v>43910</v>
      </c>
      <c r="B811">
        <v>1809</v>
      </c>
      <c r="C811" t="s">
        <v>30</v>
      </c>
      <c r="D811" s="16">
        <v>182</v>
      </c>
    </row>
    <row r="812" spans="1:4" x14ac:dyDescent="0.25">
      <c r="A812" s="2">
        <v>43911</v>
      </c>
      <c r="B812">
        <v>1810</v>
      </c>
      <c r="C812" t="s">
        <v>203</v>
      </c>
      <c r="D812" s="16">
        <v>224</v>
      </c>
    </row>
    <row r="813" spans="1:4" x14ac:dyDescent="0.25">
      <c r="A813" s="2">
        <v>43912</v>
      </c>
      <c r="B813">
        <v>1811</v>
      </c>
      <c r="C813" t="s">
        <v>137</v>
      </c>
      <c r="D813" s="16">
        <v>154</v>
      </c>
    </row>
    <row r="814" spans="1:4" x14ac:dyDescent="0.25">
      <c r="A814" s="2">
        <v>43913</v>
      </c>
      <c r="B814">
        <v>1812</v>
      </c>
      <c r="C814" t="s">
        <v>23</v>
      </c>
      <c r="D814" s="16">
        <v>142</v>
      </c>
    </row>
    <row r="815" spans="1:4" x14ac:dyDescent="0.25">
      <c r="A815" s="2">
        <v>43914</v>
      </c>
      <c r="B815">
        <v>1813</v>
      </c>
      <c r="C815" t="s">
        <v>184</v>
      </c>
      <c r="D815" s="16">
        <v>297</v>
      </c>
    </row>
    <row r="816" spans="1:4" x14ac:dyDescent="0.25">
      <c r="A816" s="2">
        <v>43915</v>
      </c>
      <c r="B816">
        <v>1814</v>
      </c>
      <c r="C816" t="s">
        <v>58</v>
      </c>
      <c r="D816" s="16">
        <v>422</v>
      </c>
    </row>
    <row r="817" spans="1:4" x14ac:dyDescent="0.25">
      <c r="A817" s="2">
        <v>43916</v>
      </c>
      <c r="B817">
        <v>1815</v>
      </c>
      <c r="C817" t="s">
        <v>222</v>
      </c>
      <c r="D817" s="16">
        <v>365</v>
      </c>
    </row>
    <row r="818" spans="1:4" x14ac:dyDescent="0.25">
      <c r="A818" s="2">
        <v>43917</v>
      </c>
      <c r="B818">
        <v>1816</v>
      </c>
      <c r="C818" t="s">
        <v>242</v>
      </c>
      <c r="D818" s="16">
        <v>391</v>
      </c>
    </row>
    <row r="819" spans="1:4" x14ac:dyDescent="0.25">
      <c r="A819" s="2">
        <v>43918</v>
      </c>
      <c r="B819">
        <v>1817</v>
      </c>
      <c r="C819" t="s">
        <v>68</v>
      </c>
      <c r="D819" s="16">
        <v>442</v>
      </c>
    </row>
    <row r="820" spans="1:4" x14ac:dyDescent="0.25">
      <c r="A820" s="2">
        <v>43919</v>
      </c>
      <c r="B820">
        <v>1818</v>
      </c>
      <c r="C820" t="s">
        <v>256</v>
      </c>
      <c r="D820" s="16">
        <v>166</v>
      </c>
    </row>
    <row r="821" spans="1:4" x14ac:dyDescent="0.25">
      <c r="A821" s="2">
        <v>43920</v>
      </c>
      <c r="B821">
        <v>1819</v>
      </c>
      <c r="C821" t="s">
        <v>124</v>
      </c>
      <c r="D821" s="16">
        <v>414</v>
      </c>
    </row>
    <row r="822" spans="1:4" x14ac:dyDescent="0.25">
      <c r="A822" s="2">
        <v>43921</v>
      </c>
      <c r="B822">
        <v>1820</v>
      </c>
      <c r="C822" t="s">
        <v>133</v>
      </c>
      <c r="D822" s="16">
        <v>374</v>
      </c>
    </row>
    <row r="823" spans="1:4" x14ac:dyDescent="0.25">
      <c r="A823" s="2">
        <v>43922</v>
      </c>
      <c r="B823">
        <v>1821</v>
      </c>
      <c r="C823" t="s">
        <v>234</v>
      </c>
      <c r="D823" s="16">
        <v>125</v>
      </c>
    </row>
    <row r="824" spans="1:4" x14ac:dyDescent="0.25">
      <c r="A824" s="2">
        <v>43923</v>
      </c>
      <c r="B824">
        <v>1822</v>
      </c>
      <c r="C824" t="s">
        <v>84</v>
      </c>
      <c r="D824" s="16">
        <v>348</v>
      </c>
    </row>
    <row r="825" spans="1:4" x14ac:dyDescent="0.25">
      <c r="A825" s="2">
        <v>43924</v>
      </c>
      <c r="B825">
        <v>1823</v>
      </c>
      <c r="C825" t="s">
        <v>53</v>
      </c>
      <c r="D825" s="16">
        <v>227</v>
      </c>
    </row>
    <row r="826" spans="1:4" x14ac:dyDescent="0.25">
      <c r="A826" s="2">
        <v>43925</v>
      </c>
      <c r="B826">
        <v>1824</v>
      </c>
      <c r="C826" t="s">
        <v>291</v>
      </c>
      <c r="D826" s="16">
        <v>151</v>
      </c>
    </row>
    <row r="827" spans="1:4" x14ac:dyDescent="0.25">
      <c r="A827" s="2">
        <v>43926</v>
      </c>
      <c r="B827">
        <v>1825</v>
      </c>
      <c r="C827" t="s">
        <v>17</v>
      </c>
      <c r="D827" s="16">
        <v>200</v>
      </c>
    </row>
    <row r="828" spans="1:4" x14ac:dyDescent="0.25">
      <c r="A828" s="2">
        <v>43927</v>
      </c>
      <c r="B828">
        <v>1826</v>
      </c>
      <c r="C828" t="s">
        <v>217</v>
      </c>
      <c r="D828" s="16">
        <v>400</v>
      </c>
    </row>
    <row r="829" spans="1:4" x14ac:dyDescent="0.25">
      <c r="A829" s="2">
        <v>43928</v>
      </c>
      <c r="B829">
        <v>1827</v>
      </c>
      <c r="C829" t="s">
        <v>106</v>
      </c>
      <c r="D829" s="16">
        <v>177</v>
      </c>
    </row>
    <row r="830" spans="1:4" x14ac:dyDescent="0.25">
      <c r="A830" s="2">
        <v>43929</v>
      </c>
      <c r="B830">
        <v>1828</v>
      </c>
      <c r="C830" t="s">
        <v>224</v>
      </c>
      <c r="D830" s="16">
        <v>271</v>
      </c>
    </row>
    <row r="831" spans="1:4" x14ac:dyDescent="0.25">
      <c r="A831" s="2">
        <v>43930</v>
      </c>
      <c r="B831">
        <v>1829</v>
      </c>
      <c r="C831" t="s">
        <v>33</v>
      </c>
      <c r="D831" s="16">
        <v>366</v>
      </c>
    </row>
    <row r="832" spans="1:4" x14ac:dyDescent="0.25">
      <c r="A832" s="2">
        <v>43931</v>
      </c>
      <c r="B832">
        <v>1830</v>
      </c>
      <c r="C832" t="s">
        <v>208</v>
      </c>
      <c r="D832" s="16">
        <v>351</v>
      </c>
    </row>
    <row r="833" spans="1:4" x14ac:dyDescent="0.25">
      <c r="A833" s="2">
        <v>43932</v>
      </c>
      <c r="B833">
        <v>1831</v>
      </c>
      <c r="C833" t="s">
        <v>257</v>
      </c>
      <c r="D833" s="16">
        <v>260</v>
      </c>
    </row>
    <row r="834" spans="1:4" x14ac:dyDescent="0.25">
      <c r="A834" s="2">
        <v>43933</v>
      </c>
      <c r="B834">
        <v>1832</v>
      </c>
      <c r="C834" t="s">
        <v>292</v>
      </c>
      <c r="D834" s="16">
        <v>385</v>
      </c>
    </row>
    <row r="835" spans="1:4" x14ac:dyDescent="0.25">
      <c r="A835" s="2">
        <v>43934</v>
      </c>
      <c r="B835">
        <v>1833</v>
      </c>
      <c r="C835" t="s">
        <v>19</v>
      </c>
      <c r="D835" s="16">
        <v>385</v>
      </c>
    </row>
    <row r="836" spans="1:4" x14ac:dyDescent="0.25">
      <c r="A836" s="2">
        <v>43935</v>
      </c>
      <c r="B836">
        <v>1834</v>
      </c>
      <c r="C836" t="s">
        <v>39</v>
      </c>
      <c r="D836" s="16">
        <v>301</v>
      </c>
    </row>
    <row r="837" spans="1:4" x14ac:dyDescent="0.25">
      <c r="A837" s="2">
        <v>43936</v>
      </c>
      <c r="B837">
        <v>1835</v>
      </c>
      <c r="C837" t="s">
        <v>74</v>
      </c>
      <c r="D837" s="16">
        <v>293</v>
      </c>
    </row>
    <row r="838" spans="1:4" x14ac:dyDescent="0.25">
      <c r="A838" s="2">
        <v>43937</v>
      </c>
      <c r="B838">
        <v>1836</v>
      </c>
      <c r="C838" t="s">
        <v>212</v>
      </c>
      <c r="D838" s="16">
        <v>270</v>
      </c>
    </row>
    <row r="839" spans="1:4" x14ac:dyDescent="0.25">
      <c r="A839" s="2">
        <v>43938</v>
      </c>
      <c r="B839">
        <v>1837</v>
      </c>
      <c r="C839" t="s">
        <v>263</v>
      </c>
      <c r="D839" s="16">
        <v>424</v>
      </c>
    </row>
    <row r="840" spans="1:4" x14ac:dyDescent="0.25">
      <c r="A840" s="2">
        <v>43939</v>
      </c>
      <c r="B840">
        <v>1838</v>
      </c>
      <c r="C840" t="s">
        <v>224</v>
      </c>
      <c r="D840" s="16">
        <v>264</v>
      </c>
    </row>
    <row r="841" spans="1:4" x14ac:dyDescent="0.25">
      <c r="A841" s="2">
        <v>43940</v>
      </c>
      <c r="B841">
        <v>1839</v>
      </c>
      <c r="C841" t="s">
        <v>250</v>
      </c>
      <c r="D841" s="16">
        <v>233</v>
      </c>
    </row>
    <row r="842" spans="1:4" x14ac:dyDescent="0.25">
      <c r="A842" s="2">
        <v>43941</v>
      </c>
      <c r="B842">
        <v>1840</v>
      </c>
      <c r="C842" t="s">
        <v>56</v>
      </c>
      <c r="D842" s="16">
        <v>180</v>
      </c>
    </row>
    <row r="843" spans="1:4" x14ac:dyDescent="0.25">
      <c r="A843" s="2">
        <v>43942</v>
      </c>
      <c r="B843">
        <v>1841</v>
      </c>
      <c r="C843" t="s">
        <v>293</v>
      </c>
      <c r="D843" s="16">
        <v>333</v>
      </c>
    </row>
    <row r="844" spans="1:4" x14ac:dyDescent="0.25">
      <c r="A844" s="2">
        <v>43943</v>
      </c>
      <c r="B844">
        <v>1842</v>
      </c>
      <c r="C844" t="s">
        <v>148</v>
      </c>
      <c r="D844" s="16">
        <v>309</v>
      </c>
    </row>
    <row r="845" spans="1:4" x14ac:dyDescent="0.25">
      <c r="A845" s="2">
        <v>43944</v>
      </c>
      <c r="B845">
        <v>1843</v>
      </c>
      <c r="C845" t="s">
        <v>264</v>
      </c>
      <c r="D845" s="16">
        <v>147</v>
      </c>
    </row>
    <row r="846" spans="1:4" x14ac:dyDescent="0.25">
      <c r="A846" s="2">
        <v>43945</v>
      </c>
      <c r="B846">
        <v>1844</v>
      </c>
      <c r="C846" t="s">
        <v>14</v>
      </c>
      <c r="D846" s="16">
        <v>180</v>
      </c>
    </row>
    <row r="847" spans="1:4" x14ac:dyDescent="0.25">
      <c r="A847" s="2">
        <v>43946</v>
      </c>
      <c r="B847">
        <v>1845</v>
      </c>
      <c r="C847" t="s">
        <v>131</v>
      </c>
      <c r="D847" s="16">
        <v>127</v>
      </c>
    </row>
    <row r="848" spans="1:4" x14ac:dyDescent="0.25">
      <c r="A848" s="2">
        <v>43947</v>
      </c>
      <c r="B848">
        <v>1846</v>
      </c>
      <c r="C848" t="s">
        <v>107</v>
      </c>
      <c r="D848" s="16">
        <v>312</v>
      </c>
    </row>
    <row r="849" spans="1:4" x14ac:dyDescent="0.25">
      <c r="A849" s="2">
        <v>43948</v>
      </c>
      <c r="B849">
        <v>1847</v>
      </c>
      <c r="C849" t="s">
        <v>121</v>
      </c>
      <c r="D849" s="16">
        <v>197</v>
      </c>
    </row>
    <row r="850" spans="1:4" x14ac:dyDescent="0.25">
      <c r="A850" s="2">
        <v>43949</v>
      </c>
      <c r="B850">
        <v>1848</v>
      </c>
      <c r="C850" t="s">
        <v>277</v>
      </c>
      <c r="D850" s="16">
        <v>313</v>
      </c>
    </row>
    <row r="851" spans="1:4" x14ac:dyDescent="0.25">
      <c r="A851" s="2">
        <v>43950</v>
      </c>
      <c r="B851">
        <v>1849</v>
      </c>
      <c r="C851" t="s">
        <v>196</v>
      </c>
      <c r="D851" s="16">
        <v>209</v>
      </c>
    </row>
    <row r="852" spans="1:4" x14ac:dyDescent="0.25">
      <c r="A852" s="2">
        <v>43951</v>
      </c>
      <c r="B852">
        <v>1850</v>
      </c>
      <c r="C852" t="s">
        <v>294</v>
      </c>
      <c r="D852" s="16">
        <v>337</v>
      </c>
    </row>
    <row r="853" spans="1:4" x14ac:dyDescent="0.25">
      <c r="A853" s="2">
        <v>43952</v>
      </c>
      <c r="B853">
        <v>1851</v>
      </c>
      <c r="C853" t="s">
        <v>250</v>
      </c>
      <c r="D853" s="16">
        <v>272</v>
      </c>
    </row>
    <row r="854" spans="1:4" x14ac:dyDescent="0.25">
      <c r="A854" s="2">
        <v>43953</v>
      </c>
      <c r="B854">
        <v>1852</v>
      </c>
      <c r="C854" t="s">
        <v>37</v>
      </c>
      <c r="D854" s="16">
        <v>363</v>
      </c>
    </row>
    <row r="855" spans="1:4" x14ac:dyDescent="0.25">
      <c r="A855" s="2">
        <v>43954</v>
      </c>
      <c r="B855">
        <v>1853</v>
      </c>
      <c r="C855" t="s">
        <v>47</v>
      </c>
      <c r="D855" s="16">
        <v>448</v>
      </c>
    </row>
    <row r="856" spans="1:4" x14ac:dyDescent="0.25">
      <c r="A856" s="2">
        <v>43955</v>
      </c>
      <c r="B856">
        <v>1854</v>
      </c>
      <c r="C856" t="s">
        <v>74</v>
      </c>
      <c r="D856" s="16">
        <v>212</v>
      </c>
    </row>
    <row r="857" spans="1:4" x14ac:dyDescent="0.25">
      <c r="A857" s="2">
        <v>43956</v>
      </c>
      <c r="B857">
        <v>1855</v>
      </c>
      <c r="C857" t="s">
        <v>116</v>
      </c>
      <c r="D857" s="16">
        <v>273</v>
      </c>
    </row>
    <row r="858" spans="1:4" x14ac:dyDescent="0.25">
      <c r="A858" s="2">
        <v>43957</v>
      </c>
      <c r="B858">
        <v>1856</v>
      </c>
      <c r="C858" t="s">
        <v>53</v>
      </c>
      <c r="D858" s="16">
        <v>147</v>
      </c>
    </row>
    <row r="859" spans="1:4" x14ac:dyDescent="0.25">
      <c r="A859" s="2">
        <v>43958</v>
      </c>
      <c r="B859">
        <v>1857</v>
      </c>
      <c r="C859" t="s">
        <v>114</v>
      </c>
      <c r="D859" s="16">
        <v>384</v>
      </c>
    </row>
    <row r="860" spans="1:4" x14ac:dyDescent="0.25">
      <c r="A860" s="2">
        <v>43959</v>
      </c>
      <c r="B860">
        <v>1858</v>
      </c>
      <c r="C860" t="s">
        <v>115</v>
      </c>
      <c r="D860" s="16">
        <v>347</v>
      </c>
    </row>
    <row r="861" spans="1:4" x14ac:dyDescent="0.25">
      <c r="A861" s="2">
        <v>43960</v>
      </c>
      <c r="B861">
        <v>1859</v>
      </c>
      <c r="C861" t="s">
        <v>152</v>
      </c>
      <c r="D861" s="16">
        <v>332</v>
      </c>
    </row>
    <row r="862" spans="1:4" x14ac:dyDescent="0.25">
      <c r="A862" s="2">
        <v>43961</v>
      </c>
      <c r="B862">
        <v>1860</v>
      </c>
      <c r="C862" t="s">
        <v>83</v>
      </c>
      <c r="D862" s="16">
        <v>349</v>
      </c>
    </row>
    <row r="863" spans="1:4" x14ac:dyDescent="0.25">
      <c r="A863" s="2">
        <v>43962</v>
      </c>
      <c r="B863">
        <v>1861</v>
      </c>
      <c r="C863" t="s">
        <v>232</v>
      </c>
      <c r="D863" s="16">
        <v>274</v>
      </c>
    </row>
    <row r="864" spans="1:4" x14ac:dyDescent="0.25">
      <c r="A864" s="2">
        <v>43963</v>
      </c>
      <c r="B864">
        <v>1862</v>
      </c>
      <c r="C864" t="s">
        <v>145</v>
      </c>
      <c r="D864" s="16">
        <v>377</v>
      </c>
    </row>
    <row r="865" spans="1:4" x14ac:dyDescent="0.25">
      <c r="A865" s="2">
        <v>43964</v>
      </c>
      <c r="B865">
        <v>1863</v>
      </c>
      <c r="C865" t="s">
        <v>160</v>
      </c>
      <c r="D865" s="16">
        <v>120</v>
      </c>
    </row>
    <row r="866" spans="1:4" x14ac:dyDescent="0.25">
      <c r="A866" s="2">
        <v>43965</v>
      </c>
      <c r="B866">
        <v>1864</v>
      </c>
      <c r="C866" t="s">
        <v>72</v>
      </c>
      <c r="D866" s="16">
        <v>146</v>
      </c>
    </row>
    <row r="867" spans="1:4" x14ac:dyDescent="0.25">
      <c r="A867" s="2">
        <v>43966</v>
      </c>
      <c r="B867">
        <v>1865</v>
      </c>
      <c r="C867" t="s">
        <v>179</v>
      </c>
      <c r="D867" s="16">
        <v>312</v>
      </c>
    </row>
    <row r="868" spans="1:4" x14ac:dyDescent="0.25">
      <c r="A868" s="2">
        <v>43967</v>
      </c>
      <c r="B868">
        <v>1866</v>
      </c>
      <c r="C868" t="s">
        <v>185</v>
      </c>
      <c r="D868" s="16">
        <v>374</v>
      </c>
    </row>
    <row r="869" spans="1:4" x14ac:dyDescent="0.25">
      <c r="A869" s="2">
        <v>43968</v>
      </c>
      <c r="B869">
        <v>1867</v>
      </c>
      <c r="C869" t="s">
        <v>34</v>
      </c>
      <c r="D869" s="16">
        <v>389</v>
      </c>
    </row>
    <row r="870" spans="1:4" x14ac:dyDescent="0.25">
      <c r="A870" s="2">
        <v>43969</v>
      </c>
      <c r="B870">
        <v>1868</v>
      </c>
      <c r="C870" t="s">
        <v>288</v>
      </c>
      <c r="D870" s="16">
        <v>363</v>
      </c>
    </row>
    <row r="871" spans="1:4" x14ac:dyDescent="0.25">
      <c r="A871" s="2">
        <v>43970</v>
      </c>
      <c r="B871">
        <v>1869</v>
      </c>
      <c r="C871" t="s">
        <v>49</v>
      </c>
      <c r="D871" s="16">
        <v>318</v>
      </c>
    </row>
    <row r="872" spans="1:4" x14ac:dyDescent="0.25">
      <c r="A872" s="2">
        <v>43971</v>
      </c>
      <c r="B872">
        <v>1870</v>
      </c>
      <c r="C872" t="s">
        <v>157</v>
      </c>
      <c r="D872" s="16">
        <v>273</v>
      </c>
    </row>
    <row r="873" spans="1:4" x14ac:dyDescent="0.25">
      <c r="A873" s="2">
        <v>43972</v>
      </c>
      <c r="B873">
        <v>1871</v>
      </c>
      <c r="C873" t="s">
        <v>133</v>
      </c>
      <c r="D873" s="16">
        <v>254</v>
      </c>
    </row>
    <row r="874" spans="1:4" x14ac:dyDescent="0.25">
      <c r="A874" s="2">
        <v>43973</v>
      </c>
      <c r="B874">
        <v>1872</v>
      </c>
      <c r="C874" t="s">
        <v>126</v>
      </c>
      <c r="D874" s="16">
        <v>409</v>
      </c>
    </row>
    <row r="875" spans="1:4" x14ac:dyDescent="0.25">
      <c r="A875" s="2">
        <v>43974</v>
      </c>
      <c r="B875">
        <v>1873</v>
      </c>
      <c r="C875" t="s">
        <v>274</v>
      </c>
      <c r="D875" s="16">
        <v>209</v>
      </c>
    </row>
    <row r="876" spans="1:4" x14ac:dyDescent="0.25">
      <c r="A876" s="2">
        <v>43975</v>
      </c>
      <c r="B876">
        <v>1874</v>
      </c>
      <c r="C876" t="s">
        <v>86</v>
      </c>
      <c r="D876" s="16">
        <v>249</v>
      </c>
    </row>
    <row r="877" spans="1:4" x14ac:dyDescent="0.25">
      <c r="A877" s="2">
        <v>43976</v>
      </c>
      <c r="B877">
        <v>1875</v>
      </c>
      <c r="C877" t="s">
        <v>53</v>
      </c>
      <c r="D877" s="16">
        <v>432</v>
      </c>
    </row>
    <row r="878" spans="1:4" x14ac:dyDescent="0.25">
      <c r="A878" s="2">
        <v>43977</v>
      </c>
      <c r="B878">
        <v>1876</v>
      </c>
      <c r="C878" t="s">
        <v>39</v>
      </c>
      <c r="D878" s="16">
        <v>298</v>
      </c>
    </row>
    <row r="879" spans="1:4" x14ac:dyDescent="0.25">
      <c r="A879" s="2">
        <v>43978</v>
      </c>
      <c r="B879">
        <v>1877</v>
      </c>
      <c r="C879" t="s">
        <v>244</v>
      </c>
      <c r="D879" s="16">
        <v>222</v>
      </c>
    </row>
    <row r="880" spans="1:4" x14ac:dyDescent="0.25">
      <c r="A880" s="2">
        <v>43979</v>
      </c>
      <c r="B880">
        <v>1878</v>
      </c>
      <c r="C880" t="s">
        <v>250</v>
      </c>
      <c r="D880" s="16">
        <v>158</v>
      </c>
    </row>
    <row r="881" spans="1:4" x14ac:dyDescent="0.25">
      <c r="A881" s="2">
        <v>43980</v>
      </c>
      <c r="B881">
        <v>1879</v>
      </c>
      <c r="C881" t="s">
        <v>261</v>
      </c>
      <c r="D881" s="16">
        <v>421</v>
      </c>
    </row>
    <row r="882" spans="1:4" x14ac:dyDescent="0.25">
      <c r="A882" s="2">
        <v>43981</v>
      </c>
      <c r="B882">
        <v>1880</v>
      </c>
      <c r="C882" t="s">
        <v>85</v>
      </c>
      <c r="D882" s="16">
        <v>107</v>
      </c>
    </row>
    <row r="883" spans="1:4" x14ac:dyDescent="0.25">
      <c r="A883" s="2">
        <v>43982</v>
      </c>
      <c r="B883">
        <v>1881</v>
      </c>
      <c r="C883" t="s">
        <v>263</v>
      </c>
      <c r="D883" s="16">
        <v>399</v>
      </c>
    </row>
    <row r="884" spans="1:4" x14ac:dyDescent="0.25">
      <c r="A884" s="2">
        <v>43983</v>
      </c>
      <c r="B884">
        <v>1882</v>
      </c>
      <c r="C884" t="s">
        <v>288</v>
      </c>
      <c r="D884" s="16">
        <v>100</v>
      </c>
    </row>
    <row r="885" spans="1:4" x14ac:dyDescent="0.25">
      <c r="A885" s="2">
        <v>43984</v>
      </c>
      <c r="B885">
        <v>1883</v>
      </c>
      <c r="C885" t="s">
        <v>259</v>
      </c>
      <c r="D885" s="16">
        <v>168</v>
      </c>
    </row>
    <row r="886" spans="1:4" x14ac:dyDescent="0.25">
      <c r="A886" s="2">
        <v>43985</v>
      </c>
      <c r="B886">
        <v>1884</v>
      </c>
      <c r="C886" t="s">
        <v>269</v>
      </c>
      <c r="D886" s="16">
        <v>179</v>
      </c>
    </row>
    <row r="887" spans="1:4" x14ac:dyDescent="0.25">
      <c r="A887" s="2">
        <v>43986</v>
      </c>
      <c r="B887">
        <v>1885</v>
      </c>
      <c r="C887" t="s">
        <v>114</v>
      </c>
      <c r="D887" s="16">
        <v>265</v>
      </c>
    </row>
    <row r="888" spans="1:4" x14ac:dyDescent="0.25">
      <c r="A888" s="2">
        <v>43987</v>
      </c>
      <c r="B888">
        <v>1886</v>
      </c>
      <c r="C888" t="s">
        <v>119</v>
      </c>
      <c r="D888" s="16">
        <v>285</v>
      </c>
    </row>
    <row r="889" spans="1:4" x14ac:dyDescent="0.25">
      <c r="A889" s="2">
        <v>43988</v>
      </c>
      <c r="B889">
        <v>1887</v>
      </c>
      <c r="C889" t="s">
        <v>190</v>
      </c>
      <c r="D889" s="16">
        <v>109</v>
      </c>
    </row>
    <row r="890" spans="1:4" x14ac:dyDescent="0.25">
      <c r="A890" s="2">
        <v>43989</v>
      </c>
      <c r="B890">
        <v>1888</v>
      </c>
      <c r="C890" t="s">
        <v>140</v>
      </c>
      <c r="D890" s="16">
        <v>420</v>
      </c>
    </row>
    <row r="891" spans="1:4" x14ac:dyDescent="0.25">
      <c r="A891" s="2">
        <v>43990</v>
      </c>
      <c r="B891">
        <v>1889</v>
      </c>
      <c r="C891" t="s">
        <v>129</v>
      </c>
      <c r="D891" s="16">
        <v>276</v>
      </c>
    </row>
    <row r="892" spans="1:4" x14ac:dyDescent="0.25">
      <c r="A892" s="2">
        <v>43991</v>
      </c>
      <c r="B892">
        <v>1890</v>
      </c>
      <c r="C892" t="s">
        <v>33</v>
      </c>
      <c r="D892" s="16">
        <v>286</v>
      </c>
    </row>
    <row r="893" spans="1:4" x14ac:dyDescent="0.25">
      <c r="A893" s="2">
        <v>43992</v>
      </c>
      <c r="B893">
        <v>1891</v>
      </c>
      <c r="C893" t="s">
        <v>82</v>
      </c>
      <c r="D893" s="16">
        <v>290</v>
      </c>
    </row>
    <row r="894" spans="1:4" x14ac:dyDescent="0.25">
      <c r="A894" s="2">
        <v>43993</v>
      </c>
      <c r="B894">
        <v>1892</v>
      </c>
      <c r="C894" t="s">
        <v>290</v>
      </c>
      <c r="D894" s="16">
        <v>322</v>
      </c>
    </row>
    <row r="895" spans="1:4" x14ac:dyDescent="0.25">
      <c r="A895" s="2">
        <v>43994</v>
      </c>
      <c r="B895">
        <v>1893</v>
      </c>
      <c r="C895" t="s">
        <v>179</v>
      </c>
      <c r="D895" s="16">
        <v>217</v>
      </c>
    </row>
    <row r="896" spans="1:4" x14ac:dyDescent="0.25">
      <c r="A896" s="2">
        <v>43995</v>
      </c>
      <c r="B896">
        <v>1894</v>
      </c>
      <c r="C896" t="s">
        <v>164</v>
      </c>
      <c r="D896" s="16">
        <v>402</v>
      </c>
    </row>
    <row r="897" spans="1:4" x14ac:dyDescent="0.25">
      <c r="A897" s="2">
        <v>43996</v>
      </c>
      <c r="B897">
        <v>1895</v>
      </c>
      <c r="C897" t="s">
        <v>40</v>
      </c>
      <c r="D897" s="16">
        <v>229</v>
      </c>
    </row>
    <row r="898" spans="1:4" x14ac:dyDescent="0.25">
      <c r="A898" s="2">
        <v>43997</v>
      </c>
      <c r="B898">
        <v>1896</v>
      </c>
      <c r="C898" t="s">
        <v>28</v>
      </c>
      <c r="D898" s="16">
        <v>258</v>
      </c>
    </row>
    <row r="899" spans="1:4" x14ac:dyDescent="0.25">
      <c r="A899" s="2">
        <v>43998</v>
      </c>
      <c r="B899">
        <v>1897</v>
      </c>
      <c r="C899" t="s">
        <v>57</v>
      </c>
      <c r="D899" s="16">
        <v>188</v>
      </c>
    </row>
    <row r="900" spans="1:4" x14ac:dyDescent="0.25">
      <c r="A900" s="2">
        <v>43999</v>
      </c>
      <c r="B900">
        <v>1898</v>
      </c>
      <c r="C900" t="s">
        <v>171</v>
      </c>
      <c r="D900" s="16">
        <v>271</v>
      </c>
    </row>
    <row r="901" spans="1:4" x14ac:dyDescent="0.25">
      <c r="A901" s="2">
        <v>44000</v>
      </c>
      <c r="B901">
        <v>1899</v>
      </c>
      <c r="C901" t="s">
        <v>76</v>
      </c>
      <c r="D901" s="16">
        <v>170</v>
      </c>
    </row>
    <row r="902" spans="1:4" x14ac:dyDescent="0.25">
      <c r="A902" s="2">
        <v>44001</v>
      </c>
      <c r="B902">
        <v>1900</v>
      </c>
      <c r="C902" t="s">
        <v>20</v>
      </c>
      <c r="D902" s="16">
        <v>156</v>
      </c>
    </row>
    <row r="903" spans="1:4" x14ac:dyDescent="0.25">
      <c r="A903" s="2">
        <v>44002</v>
      </c>
      <c r="B903">
        <v>1901</v>
      </c>
      <c r="C903" t="s">
        <v>132</v>
      </c>
      <c r="D903" s="16">
        <v>194</v>
      </c>
    </row>
    <row r="904" spans="1:4" x14ac:dyDescent="0.25">
      <c r="A904" s="2">
        <v>44003</v>
      </c>
      <c r="B904">
        <v>1902</v>
      </c>
      <c r="C904" t="s">
        <v>30</v>
      </c>
      <c r="D904" s="16">
        <v>294</v>
      </c>
    </row>
    <row r="905" spans="1:4" x14ac:dyDescent="0.25">
      <c r="A905" s="2">
        <v>44004</v>
      </c>
      <c r="B905">
        <v>1903</v>
      </c>
      <c r="C905" t="s">
        <v>222</v>
      </c>
      <c r="D905" s="16">
        <v>232</v>
      </c>
    </row>
    <row r="906" spans="1:4" x14ac:dyDescent="0.25">
      <c r="A906" s="2">
        <v>44005</v>
      </c>
      <c r="B906">
        <v>1904</v>
      </c>
      <c r="C906" t="s">
        <v>202</v>
      </c>
      <c r="D906" s="16">
        <v>124</v>
      </c>
    </row>
    <row r="907" spans="1:4" x14ac:dyDescent="0.25">
      <c r="A907" s="2">
        <v>44006</v>
      </c>
      <c r="B907">
        <v>1905</v>
      </c>
      <c r="C907" t="s">
        <v>295</v>
      </c>
      <c r="D907" s="16">
        <v>122</v>
      </c>
    </row>
    <row r="908" spans="1:4" x14ac:dyDescent="0.25">
      <c r="A908" s="2">
        <v>44007</v>
      </c>
      <c r="B908">
        <v>1906</v>
      </c>
      <c r="C908" t="s">
        <v>173</v>
      </c>
      <c r="D908" s="16">
        <v>324</v>
      </c>
    </row>
    <row r="909" spans="1:4" x14ac:dyDescent="0.25">
      <c r="A909" s="2">
        <v>44008</v>
      </c>
      <c r="B909">
        <v>1907</v>
      </c>
      <c r="C909" t="s">
        <v>90</v>
      </c>
      <c r="D909" s="16">
        <v>423</v>
      </c>
    </row>
    <row r="910" spans="1:4" x14ac:dyDescent="0.25">
      <c r="A910" s="2">
        <v>44009</v>
      </c>
      <c r="B910">
        <v>1908</v>
      </c>
      <c r="C910" t="s">
        <v>250</v>
      </c>
      <c r="D910" s="16">
        <v>228</v>
      </c>
    </row>
    <row r="911" spans="1:4" x14ac:dyDescent="0.25">
      <c r="A911" s="2">
        <v>44010</v>
      </c>
      <c r="B911">
        <v>1909</v>
      </c>
      <c r="C911" t="s">
        <v>296</v>
      </c>
      <c r="D911" s="16">
        <v>321</v>
      </c>
    </row>
    <row r="912" spans="1:4" x14ac:dyDescent="0.25">
      <c r="A912" s="2">
        <v>44011</v>
      </c>
      <c r="B912">
        <v>1910</v>
      </c>
      <c r="C912" t="s">
        <v>192</v>
      </c>
      <c r="D912" s="16">
        <v>448</v>
      </c>
    </row>
    <row r="913" spans="1:4" x14ac:dyDescent="0.25">
      <c r="A913" s="2">
        <v>44012</v>
      </c>
      <c r="B913">
        <v>1911</v>
      </c>
      <c r="C913" t="s">
        <v>193</v>
      </c>
      <c r="D913" s="16">
        <v>107</v>
      </c>
    </row>
    <row r="914" spans="1:4" x14ac:dyDescent="0.25">
      <c r="A914" s="2">
        <v>44013</v>
      </c>
      <c r="B914">
        <v>1912</v>
      </c>
      <c r="C914" t="s">
        <v>268</v>
      </c>
      <c r="D914" s="16">
        <v>139</v>
      </c>
    </row>
    <row r="915" spans="1:4" x14ac:dyDescent="0.25">
      <c r="A915" s="2">
        <v>44014</v>
      </c>
      <c r="B915">
        <v>1913</v>
      </c>
      <c r="C915" t="s">
        <v>112</v>
      </c>
      <c r="D915" s="16">
        <v>235</v>
      </c>
    </row>
    <row r="916" spans="1:4" x14ac:dyDescent="0.25">
      <c r="A916" s="2">
        <v>44015</v>
      </c>
      <c r="B916">
        <v>1914</v>
      </c>
      <c r="C916" t="s">
        <v>214</v>
      </c>
      <c r="D916" s="16">
        <v>301</v>
      </c>
    </row>
    <row r="917" spans="1:4" x14ac:dyDescent="0.25">
      <c r="A917" s="2">
        <v>44016</v>
      </c>
      <c r="B917">
        <v>1915</v>
      </c>
      <c r="C917" t="s">
        <v>199</v>
      </c>
      <c r="D917" s="16">
        <v>399</v>
      </c>
    </row>
    <row r="918" spans="1:4" x14ac:dyDescent="0.25">
      <c r="A918" s="2">
        <v>44017</v>
      </c>
      <c r="B918">
        <v>1916</v>
      </c>
      <c r="C918" t="s">
        <v>127</v>
      </c>
      <c r="D918" s="16">
        <v>323</v>
      </c>
    </row>
    <row r="919" spans="1:4" x14ac:dyDescent="0.25">
      <c r="A919" s="2">
        <v>44018</v>
      </c>
      <c r="B919">
        <v>1917</v>
      </c>
      <c r="C919" t="s">
        <v>165</v>
      </c>
      <c r="D919" s="16">
        <v>432</v>
      </c>
    </row>
    <row r="920" spans="1:4" x14ac:dyDescent="0.25">
      <c r="A920" s="2">
        <v>44019</v>
      </c>
      <c r="B920">
        <v>1918</v>
      </c>
      <c r="C920" t="s">
        <v>213</v>
      </c>
      <c r="D920" s="16">
        <v>121</v>
      </c>
    </row>
    <row r="921" spans="1:4" x14ac:dyDescent="0.25">
      <c r="A921" s="2">
        <v>44020</v>
      </c>
      <c r="B921">
        <v>1919</v>
      </c>
      <c r="C921" t="s">
        <v>297</v>
      </c>
      <c r="D921" s="16">
        <v>330</v>
      </c>
    </row>
    <row r="922" spans="1:4" x14ac:dyDescent="0.25">
      <c r="A922" s="2">
        <v>44021</v>
      </c>
      <c r="B922">
        <v>1920</v>
      </c>
      <c r="C922" t="s">
        <v>37</v>
      </c>
      <c r="D922" s="16">
        <v>296</v>
      </c>
    </row>
    <row r="923" spans="1:4" x14ac:dyDescent="0.25">
      <c r="A923" s="2">
        <v>44022</v>
      </c>
      <c r="B923">
        <v>1921</v>
      </c>
      <c r="C923" t="s">
        <v>87</v>
      </c>
      <c r="D923" s="16">
        <v>365</v>
      </c>
    </row>
    <row r="924" spans="1:4" x14ac:dyDescent="0.25">
      <c r="A924" s="2">
        <v>44023</v>
      </c>
      <c r="B924">
        <v>1922</v>
      </c>
      <c r="C924" t="s">
        <v>288</v>
      </c>
      <c r="D924" s="16">
        <v>248</v>
      </c>
    </row>
    <row r="925" spans="1:4" x14ac:dyDescent="0.25">
      <c r="A925" s="2">
        <v>44024</v>
      </c>
      <c r="B925">
        <v>1923</v>
      </c>
      <c r="C925" t="s">
        <v>195</v>
      </c>
      <c r="D925" s="16">
        <v>201</v>
      </c>
    </row>
    <row r="926" spans="1:4" x14ac:dyDescent="0.25">
      <c r="A926" s="2">
        <v>44025</v>
      </c>
      <c r="B926">
        <v>1924</v>
      </c>
      <c r="C926" t="s">
        <v>225</v>
      </c>
      <c r="D926" s="16">
        <v>174</v>
      </c>
    </row>
    <row r="927" spans="1:4" x14ac:dyDescent="0.25">
      <c r="A927" s="2">
        <v>44026</v>
      </c>
      <c r="B927">
        <v>1925</v>
      </c>
      <c r="C927" t="s">
        <v>57</v>
      </c>
      <c r="D927" s="16">
        <v>282</v>
      </c>
    </row>
    <row r="928" spans="1:4" x14ac:dyDescent="0.25">
      <c r="A928" s="2">
        <v>44027</v>
      </c>
      <c r="B928">
        <v>1926</v>
      </c>
      <c r="C928" t="s">
        <v>269</v>
      </c>
      <c r="D928" s="16">
        <v>198</v>
      </c>
    </row>
    <row r="929" spans="1:4" x14ac:dyDescent="0.25">
      <c r="A929" s="2">
        <v>44028</v>
      </c>
      <c r="B929">
        <v>1927</v>
      </c>
      <c r="C929" t="s">
        <v>202</v>
      </c>
      <c r="D929" s="16">
        <v>218</v>
      </c>
    </row>
    <row r="930" spans="1:4" x14ac:dyDescent="0.25">
      <c r="A930" s="2">
        <v>44029</v>
      </c>
      <c r="B930">
        <v>1928</v>
      </c>
      <c r="C930" t="s">
        <v>298</v>
      </c>
      <c r="D930" s="16">
        <v>389</v>
      </c>
    </row>
    <row r="931" spans="1:4" x14ac:dyDescent="0.25">
      <c r="A931" s="2">
        <v>44030</v>
      </c>
      <c r="B931">
        <v>1929</v>
      </c>
      <c r="C931" t="s">
        <v>22</v>
      </c>
      <c r="D931" s="16">
        <v>138</v>
      </c>
    </row>
    <row r="932" spans="1:4" x14ac:dyDescent="0.25">
      <c r="A932" s="2">
        <v>44031</v>
      </c>
      <c r="B932">
        <v>1930</v>
      </c>
      <c r="C932" t="s">
        <v>102</v>
      </c>
      <c r="D932" s="16">
        <v>182</v>
      </c>
    </row>
    <row r="933" spans="1:4" x14ac:dyDescent="0.25">
      <c r="A933" s="2">
        <v>44032</v>
      </c>
      <c r="B933">
        <v>1931</v>
      </c>
      <c r="C933" t="s">
        <v>98</v>
      </c>
      <c r="D933" s="16">
        <v>236</v>
      </c>
    </row>
    <row r="934" spans="1:4" x14ac:dyDescent="0.25">
      <c r="A934" s="2">
        <v>44033</v>
      </c>
      <c r="B934">
        <v>1932</v>
      </c>
      <c r="C934" t="s">
        <v>214</v>
      </c>
      <c r="D934" s="16">
        <v>249</v>
      </c>
    </row>
    <row r="935" spans="1:4" x14ac:dyDescent="0.25">
      <c r="A935" s="2">
        <v>44034</v>
      </c>
      <c r="B935">
        <v>1933</v>
      </c>
      <c r="C935" t="s">
        <v>165</v>
      </c>
      <c r="D935" s="16">
        <v>401</v>
      </c>
    </row>
    <row r="936" spans="1:4" x14ac:dyDescent="0.25">
      <c r="A936" s="2">
        <v>44035</v>
      </c>
      <c r="B936">
        <v>1934</v>
      </c>
      <c r="C936" t="s">
        <v>204</v>
      </c>
      <c r="D936" s="16">
        <v>390</v>
      </c>
    </row>
    <row r="937" spans="1:4" x14ac:dyDescent="0.25">
      <c r="A937" s="2">
        <v>44036</v>
      </c>
      <c r="B937">
        <v>1935</v>
      </c>
      <c r="C937" t="s">
        <v>188</v>
      </c>
      <c r="D937" s="16">
        <v>163</v>
      </c>
    </row>
    <row r="938" spans="1:4" x14ac:dyDescent="0.25">
      <c r="A938" s="2">
        <v>44037</v>
      </c>
      <c r="B938">
        <v>1936</v>
      </c>
      <c r="C938" t="s">
        <v>114</v>
      </c>
      <c r="D938" s="16">
        <v>311</v>
      </c>
    </row>
    <row r="939" spans="1:4" x14ac:dyDescent="0.25">
      <c r="A939" s="2">
        <v>44038</v>
      </c>
      <c r="B939">
        <v>1937</v>
      </c>
      <c r="C939" t="s">
        <v>122</v>
      </c>
      <c r="D939" s="16">
        <v>353</v>
      </c>
    </row>
    <row r="940" spans="1:4" x14ac:dyDescent="0.25">
      <c r="A940" s="2">
        <v>44039</v>
      </c>
      <c r="B940">
        <v>1938</v>
      </c>
      <c r="C940" t="s">
        <v>248</v>
      </c>
      <c r="D940" s="16">
        <v>251</v>
      </c>
    </row>
    <row r="941" spans="1:4" x14ac:dyDescent="0.25">
      <c r="A941" s="2">
        <v>44040</v>
      </c>
      <c r="B941">
        <v>1939</v>
      </c>
      <c r="C941" t="s">
        <v>158</v>
      </c>
      <c r="D941" s="16">
        <v>106</v>
      </c>
    </row>
    <row r="942" spans="1:4" x14ac:dyDescent="0.25">
      <c r="A942" s="2">
        <v>44041</v>
      </c>
      <c r="B942">
        <v>1940</v>
      </c>
      <c r="C942" t="s">
        <v>229</v>
      </c>
      <c r="D942" s="16">
        <v>144</v>
      </c>
    </row>
    <row r="943" spans="1:4" x14ac:dyDescent="0.25">
      <c r="A943" s="2">
        <v>44042</v>
      </c>
      <c r="B943">
        <v>1941</v>
      </c>
      <c r="C943" t="s">
        <v>143</v>
      </c>
      <c r="D943" s="16">
        <v>226</v>
      </c>
    </row>
    <row r="944" spans="1:4" x14ac:dyDescent="0.25">
      <c r="A944" s="2">
        <v>44043</v>
      </c>
      <c r="B944">
        <v>1942</v>
      </c>
      <c r="C944" t="s">
        <v>15</v>
      </c>
      <c r="D944" s="16">
        <v>325</v>
      </c>
    </row>
    <row r="945" spans="1:4" x14ac:dyDescent="0.25">
      <c r="A945" s="2">
        <v>44044</v>
      </c>
      <c r="B945">
        <v>1943</v>
      </c>
      <c r="C945" t="s">
        <v>14</v>
      </c>
      <c r="D945" s="16">
        <v>297</v>
      </c>
    </row>
    <row r="946" spans="1:4" x14ac:dyDescent="0.25">
      <c r="A946" s="2">
        <v>44045</v>
      </c>
      <c r="B946">
        <v>1944</v>
      </c>
      <c r="C946" t="s">
        <v>247</v>
      </c>
      <c r="D946" s="16">
        <v>367</v>
      </c>
    </row>
    <row r="947" spans="1:4" x14ac:dyDescent="0.25">
      <c r="A947" s="2">
        <v>44046</v>
      </c>
      <c r="B947">
        <v>1945</v>
      </c>
      <c r="C947" t="s">
        <v>120</v>
      </c>
      <c r="D947" s="16">
        <v>231</v>
      </c>
    </row>
    <row r="948" spans="1:4" x14ac:dyDescent="0.25">
      <c r="A948" s="2">
        <v>44047</v>
      </c>
      <c r="B948">
        <v>1946</v>
      </c>
      <c r="C948" t="s">
        <v>86</v>
      </c>
      <c r="D948" s="16">
        <v>145</v>
      </c>
    </row>
    <row r="949" spans="1:4" x14ac:dyDescent="0.25">
      <c r="A949" s="2">
        <v>44048</v>
      </c>
      <c r="B949">
        <v>1947</v>
      </c>
      <c r="C949" t="s">
        <v>40</v>
      </c>
      <c r="D949" s="16">
        <v>235</v>
      </c>
    </row>
    <row r="950" spans="1:4" x14ac:dyDescent="0.25">
      <c r="A950" s="2">
        <v>44049</v>
      </c>
      <c r="B950">
        <v>1948</v>
      </c>
      <c r="C950" t="s">
        <v>288</v>
      </c>
      <c r="D950" s="16">
        <v>360</v>
      </c>
    </row>
    <row r="951" spans="1:4" x14ac:dyDescent="0.25">
      <c r="A951" s="2">
        <v>44050</v>
      </c>
      <c r="B951">
        <v>1949</v>
      </c>
      <c r="C951" t="s">
        <v>233</v>
      </c>
      <c r="D951" s="16">
        <v>178</v>
      </c>
    </row>
    <row r="952" spans="1:4" x14ac:dyDescent="0.25">
      <c r="A952" s="2">
        <v>44051</v>
      </c>
      <c r="B952">
        <v>1950</v>
      </c>
      <c r="C952" t="s">
        <v>224</v>
      </c>
      <c r="D952" s="16">
        <v>200</v>
      </c>
    </row>
    <row r="953" spans="1:4" x14ac:dyDescent="0.25">
      <c r="A953" s="2">
        <v>44052</v>
      </c>
      <c r="B953">
        <v>1951</v>
      </c>
      <c r="C953" t="s">
        <v>87</v>
      </c>
      <c r="D953" s="16">
        <v>264</v>
      </c>
    </row>
    <row r="954" spans="1:4" x14ac:dyDescent="0.25">
      <c r="A954" s="2">
        <v>44053</v>
      </c>
      <c r="B954">
        <v>1952</v>
      </c>
      <c r="C954" t="s">
        <v>178</v>
      </c>
      <c r="D954" s="16">
        <v>368</v>
      </c>
    </row>
    <row r="955" spans="1:4" x14ac:dyDescent="0.25">
      <c r="A955" s="2">
        <v>44054</v>
      </c>
      <c r="B955">
        <v>1953</v>
      </c>
      <c r="C955" t="s">
        <v>20</v>
      </c>
      <c r="D955" s="16">
        <v>139</v>
      </c>
    </row>
    <row r="956" spans="1:4" x14ac:dyDescent="0.25">
      <c r="A956" s="2">
        <v>44055</v>
      </c>
      <c r="B956">
        <v>1954</v>
      </c>
      <c r="C956" t="s">
        <v>216</v>
      </c>
      <c r="D956" s="16">
        <v>335</v>
      </c>
    </row>
    <row r="957" spans="1:4" x14ac:dyDescent="0.25">
      <c r="A957" s="2">
        <v>44056</v>
      </c>
      <c r="B957">
        <v>1955</v>
      </c>
      <c r="C957" t="s">
        <v>36</v>
      </c>
      <c r="D957" s="16">
        <v>219</v>
      </c>
    </row>
    <row r="958" spans="1:4" x14ac:dyDescent="0.25">
      <c r="A958" s="2">
        <v>44057</v>
      </c>
      <c r="B958">
        <v>1956</v>
      </c>
      <c r="C958" t="s">
        <v>229</v>
      </c>
      <c r="D958" s="16">
        <v>244</v>
      </c>
    </row>
    <row r="959" spans="1:4" x14ac:dyDescent="0.25">
      <c r="A959" s="2">
        <v>44058</v>
      </c>
      <c r="B959">
        <v>1957</v>
      </c>
      <c r="C959" t="s">
        <v>299</v>
      </c>
      <c r="D959" s="16">
        <v>344</v>
      </c>
    </row>
    <row r="960" spans="1:4" x14ac:dyDescent="0.25">
      <c r="A960" s="2">
        <v>44059</v>
      </c>
      <c r="B960">
        <v>1958</v>
      </c>
      <c r="C960" t="s">
        <v>218</v>
      </c>
      <c r="D960" s="16">
        <v>298</v>
      </c>
    </row>
    <row r="961" spans="1:4" x14ac:dyDescent="0.25">
      <c r="A961" s="2">
        <v>44060</v>
      </c>
      <c r="B961">
        <v>1959</v>
      </c>
      <c r="C961" t="s">
        <v>135</v>
      </c>
      <c r="D961" s="16">
        <v>191</v>
      </c>
    </row>
    <row r="962" spans="1:4" x14ac:dyDescent="0.25">
      <c r="A962" s="2">
        <v>44061</v>
      </c>
      <c r="B962">
        <v>1960</v>
      </c>
      <c r="C962" t="s">
        <v>203</v>
      </c>
      <c r="D962" s="16">
        <v>350</v>
      </c>
    </row>
    <row r="963" spans="1:4" x14ac:dyDescent="0.25">
      <c r="A963" s="2">
        <v>44062</v>
      </c>
      <c r="B963">
        <v>1961</v>
      </c>
      <c r="C963" t="s">
        <v>74</v>
      </c>
      <c r="D963" s="16">
        <v>437</v>
      </c>
    </row>
    <row r="964" spans="1:4" x14ac:dyDescent="0.25">
      <c r="A964" s="2">
        <v>44063</v>
      </c>
      <c r="B964">
        <v>1962</v>
      </c>
      <c r="C964" t="s">
        <v>240</v>
      </c>
      <c r="D964" s="16">
        <v>138</v>
      </c>
    </row>
    <row r="965" spans="1:4" x14ac:dyDescent="0.25">
      <c r="A965" s="2">
        <v>44064</v>
      </c>
      <c r="B965">
        <v>1963</v>
      </c>
      <c r="C965" t="s">
        <v>66</v>
      </c>
      <c r="D965" s="16">
        <v>155</v>
      </c>
    </row>
    <row r="966" spans="1:4" x14ac:dyDescent="0.25">
      <c r="A966" s="2">
        <v>44065</v>
      </c>
      <c r="B966">
        <v>1964</v>
      </c>
      <c r="C966" t="s">
        <v>117</v>
      </c>
      <c r="D966" s="16">
        <v>183</v>
      </c>
    </row>
    <row r="967" spans="1:4" x14ac:dyDescent="0.25">
      <c r="A967" s="2">
        <v>44066</v>
      </c>
      <c r="B967">
        <v>1965</v>
      </c>
      <c r="C967" t="s">
        <v>154</v>
      </c>
      <c r="D967" s="16">
        <v>282</v>
      </c>
    </row>
    <row r="968" spans="1:4" x14ac:dyDescent="0.25">
      <c r="A968" s="2">
        <v>44067</v>
      </c>
      <c r="B968">
        <v>1966</v>
      </c>
      <c r="C968" t="s">
        <v>141</v>
      </c>
      <c r="D968" s="16">
        <v>373</v>
      </c>
    </row>
    <row r="969" spans="1:4" x14ac:dyDescent="0.25">
      <c r="A969" s="2">
        <v>44068</v>
      </c>
      <c r="B969">
        <v>1967</v>
      </c>
      <c r="C969" t="s">
        <v>102</v>
      </c>
      <c r="D969" s="16">
        <v>336</v>
      </c>
    </row>
    <row r="970" spans="1:4" x14ac:dyDescent="0.25">
      <c r="A970" s="2">
        <v>44069</v>
      </c>
      <c r="B970">
        <v>1968</v>
      </c>
      <c r="C970" t="s">
        <v>266</v>
      </c>
      <c r="D970" s="16">
        <v>297</v>
      </c>
    </row>
    <row r="971" spans="1:4" x14ac:dyDescent="0.25">
      <c r="A971" s="2">
        <v>44070</v>
      </c>
      <c r="B971">
        <v>1969</v>
      </c>
      <c r="C971" t="s">
        <v>296</v>
      </c>
      <c r="D971" s="16">
        <v>130</v>
      </c>
    </row>
    <row r="972" spans="1:4" x14ac:dyDescent="0.25">
      <c r="A972" s="2">
        <v>44071</v>
      </c>
      <c r="B972">
        <v>1970</v>
      </c>
      <c r="C972" t="s">
        <v>152</v>
      </c>
      <c r="D972" s="16">
        <v>310</v>
      </c>
    </row>
    <row r="973" spans="1:4" x14ac:dyDescent="0.25">
      <c r="A973" s="2">
        <v>44072</v>
      </c>
      <c r="B973">
        <v>1971</v>
      </c>
      <c r="C973" t="s">
        <v>79</v>
      </c>
      <c r="D973" s="16">
        <v>124</v>
      </c>
    </row>
    <row r="974" spans="1:4" x14ac:dyDescent="0.25">
      <c r="A974" s="2">
        <v>44073</v>
      </c>
      <c r="B974">
        <v>1972</v>
      </c>
      <c r="C974" t="s">
        <v>278</v>
      </c>
      <c r="D974" s="16">
        <v>217</v>
      </c>
    </row>
    <row r="975" spans="1:4" x14ac:dyDescent="0.25">
      <c r="A975" s="2">
        <v>44074</v>
      </c>
      <c r="B975">
        <v>1973</v>
      </c>
      <c r="C975" t="s">
        <v>129</v>
      </c>
      <c r="D975" s="16">
        <v>307</v>
      </c>
    </row>
    <row r="976" spans="1:4" x14ac:dyDescent="0.25">
      <c r="A976" s="2">
        <v>44075</v>
      </c>
      <c r="B976">
        <v>1974</v>
      </c>
      <c r="C976" t="s">
        <v>195</v>
      </c>
      <c r="D976" s="16">
        <v>154</v>
      </c>
    </row>
    <row r="977" spans="1:4" x14ac:dyDescent="0.25">
      <c r="A977" s="2">
        <v>44076</v>
      </c>
      <c r="B977">
        <v>1975</v>
      </c>
      <c r="C977" t="s">
        <v>222</v>
      </c>
      <c r="D977" s="16">
        <v>235</v>
      </c>
    </row>
    <row r="978" spans="1:4" x14ac:dyDescent="0.25">
      <c r="A978" s="2">
        <v>44077</v>
      </c>
      <c r="B978">
        <v>1976</v>
      </c>
      <c r="C978" t="s">
        <v>80</v>
      </c>
      <c r="D978" s="16">
        <v>329</v>
      </c>
    </row>
    <row r="979" spans="1:4" x14ac:dyDescent="0.25">
      <c r="A979" s="2">
        <v>44078</v>
      </c>
      <c r="B979">
        <v>1977</v>
      </c>
      <c r="C979" t="s">
        <v>300</v>
      </c>
      <c r="D979" s="16">
        <v>103</v>
      </c>
    </row>
    <row r="980" spans="1:4" x14ac:dyDescent="0.25">
      <c r="A980" s="2">
        <v>44079</v>
      </c>
      <c r="B980">
        <v>1978</v>
      </c>
      <c r="C980" t="s">
        <v>174</v>
      </c>
      <c r="D980" s="16">
        <v>207</v>
      </c>
    </row>
    <row r="981" spans="1:4" x14ac:dyDescent="0.25">
      <c r="A981" s="2">
        <v>44080</v>
      </c>
      <c r="B981">
        <v>1979</v>
      </c>
      <c r="C981" t="s">
        <v>237</v>
      </c>
      <c r="D981" s="16">
        <v>285</v>
      </c>
    </row>
    <row r="982" spans="1:4" x14ac:dyDescent="0.25">
      <c r="A982" s="2">
        <v>44081</v>
      </c>
      <c r="B982">
        <v>1980</v>
      </c>
      <c r="C982" t="s">
        <v>184</v>
      </c>
      <c r="D982" s="16">
        <v>240</v>
      </c>
    </row>
    <row r="983" spans="1:4" x14ac:dyDescent="0.25">
      <c r="A983" s="2">
        <v>44082</v>
      </c>
      <c r="B983">
        <v>1981</v>
      </c>
      <c r="C983" t="s">
        <v>284</v>
      </c>
      <c r="D983" s="16">
        <v>119</v>
      </c>
    </row>
    <row r="984" spans="1:4" x14ac:dyDescent="0.25">
      <c r="A984" s="2">
        <v>44083</v>
      </c>
      <c r="B984">
        <v>1982</v>
      </c>
      <c r="C984" t="s">
        <v>105</v>
      </c>
      <c r="D984" s="16">
        <v>223</v>
      </c>
    </row>
    <row r="985" spans="1:4" x14ac:dyDescent="0.25">
      <c r="A985" s="2">
        <v>44084</v>
      </c>
      <c r="B985">
        <v>1983</v>
      </c>
      <c r="C985" t="s">
        <v>210</v>
      </c>
      <c r="D985" s="16">
        <v>197</v>
      </c>
    </row>
    <row r="986" spans="1:4" x14ac:dyDescent="0.25">
      <c r="A986" s="2">
        <v>44085</v>
      </c>
      <c r="B986">
        <v>1984</v>
      </c>
      <c r="C986" t="s">
        <v>99</v>
      </c>
      <c r="D986" s="16">
        <v>402</v>
      </c>
    </row>
    <row r="987" spans="1:4" x14ac:dyDescent="0.25">
      <c r="A987" s="2">
        <v>44086</v>
      </c>
      <c r="B987">
        <v>1985</v>
      </c>
      <c r="C987" t="s">
        <v>301</v>
      </c>
      <c r="D987" s="16">
        <v>170</v>
      </c>
    </row>
    <row r="988" spans="1:4" x14ac:dyDescent="0.25">
      <c r="A988" s="2">
        <v>44087</v>
      </c>
      <c r="B988">
        <v>1986</v>
      </c>
      <c r="C988" t="s">
        <v>75</v>
      </c>
      <c r="D988" s="16">
        <v>289</v>
      </c>
    </row>
    <row r="989" spans="1:4" x14ac:dyDescent="0.25">
      <c r="A989" s="2">
        <v>44088</v>
      </c>
      <c r="B989">
        <v>1987</v>
      </c>
      <c r="C989" t="s">
        <v>131</v>
      </c>
      <c r="D989" s="16">
        <v>133</v>
      </c>
    </row>
    <row r="990" spans="1:4" x14ac:dyDescent="0.25">
      <c r="A990" s="2">
        <v>44089</v>
      </c>
      <c r="B990">
        <v>1988</v>
      </c>
      <c r="C990" t="s">
        <v>193</v>
      </c>
      <c r="D990" s="16">
        <v>190</v>
      </c>
    </row>
    <row r="991" spans="1:4" x14ac:dyDescent="0.25">
      <c r="A991" s="2">
        <v>44090</v>
      </c>
      <c r="B991">
        <v>1989</v>
      </c>
      <c r="C991" t="s">
        <v>234</v>
      </c>
      <c r="D991" s="16">
        <v>432</v>
      </c>
    </row>
    <row r="992" spans="1:4" x14ac:dyDescent="0.25">
      <c r="A992" s="2">
        <v>44091</v>
      </c>
      <c r="B992">
        <v>1990</v>
      </c>
      <c r="C992" t="s">
        <v>99</v>
      </c>
      <c r="D992" s="16">
        <v>128</v>
      </c>
    </row>
    <row r="993" spans="1:4" x14ac:dyDescent="0.25">
      <c r="A993" s="2">
        <v>44092</v>
      </c>
      <c r="B993">
        <v>1991</v>
      </c>
      <c r="C993" t="s">
        <v>35</v>
      </c>
      <c r="D993" s="16">
        <v>371</v>
      </c>
    </row>
    <row r="994" spans="1:4" x14ac:dyDescent="0.25">
      <c r="A994" s="2">
        <v>44093</v>
      </c>
      <c r="B994">
        <v>1992</v>
      </c>
      <c r="C994" t="s">
        <v>189</v>
      </c>
      <c r="D994" s="16">
        <v>438</v>
      </c>
    </row>
    <row r="995" spans="1:4" x14ac:dyDescent="0.25">
      <c r="A995" s="2">
        <v>44094</v>
      </c>
      <c r="B995">
        <v>1993</v>
      </c>
      <c r="C995" t="s">
        <v>203</v>
      </c>
      <c r="D995" s="16">
        <v>367</v>
      </c>
    </row>
    <row r="996" spans="1:4" x14ac:dyDescent="0.25">
      <c r="A996" s="2">
        <v>44095</v>
      </c>
      <c r="B996">
        <v>1994</v>
      </c>
      <c r="C996" t="s">
        <v>87</v>
      </c>
      <c r="D996" s="16">
        <v>400</v>
      </c>
    </row>
    <row r="997" spans="1:4" x14ac:dyDescent="0.25">
      <c r="A997" s="2">
        <v>44096</v>
      </c>
      <c r="B997">
        <v>1995</v>
      </c>
      <c r="C997" t="s">
        <v>297</v>
      </c>
      <c r="D997" s="16">
        <v>354</v>
      </c>
    </row>
    <row r="998" spans="1:4" x14ac:dyDescent="0.25">
      <c r="A998" s="2">
        <v>44097</v>
      </c>
      <c r="B998">
        <v>1996</v>
      </c>
      <c r="C998" t="s">
        <v>302</v>
      </c>
      <c r="D998" s="16">
        <v>257</v>
      </c>
    </row>
    <row r="999" spans="1:4" x14ac:dyDescent="0.25">
      <c r="A999" s="2">
        <v>44098</v>
      </c>
      <c r="B999">
        <v>1997</v>
      </c>
      <c r="C999" t="s">
        <v>225</v>
      </c>
      <c r="D999" s="16">
        <v>436</v>
      </c>
    </row>
    <row r="1000" spans="1:4" x14ac:dyDescent="0.25">
      <c r="A1000" s="2">
        <v>44099</v>
      </c>
      <c r="B1000">
        <v>1998</v>
      </c>
      <c r="C1000" t="s">
        <v>77</v>
      </c>
      <c r="D1000" s="16">
        <v>122</v>
      </c>
    </row>
    <row r="1001" spans="1:4" x14ac:dyDescent="0.25">
      <c r="A1001" s="2">
        <v>44100</v>
      </c>
      <c r="B1001">
        <v>1999</v>
      </c>
      <c r="C1001" t="s">
        <v>68</v>
      </c>
      <c r="D1001" s="16">
        <v>319</v>
      </c>
    </row>
    <row r="1002" spans="1:4" x14ac:dyDescent="0.25">
      <c r="A1002" s="2">
        <v>44101</v>
      </c>
      <c r="B1002">
        <v>2000</v>
      </c>
      <c r="C1002" t="s">
        <v>140</v>
      </c>
      <c r="D1002" s="16">
        <v>336</v>
      </c>
    </row>
    <row r="1003" spans="1:4" x14ac:dyDescent="0.25">
      <c r="A1003" s="2">
        <v>44102</v>
      </c>
      <c r="B1003">
        <v>2001</v>
      </c>
      <c r="C1003" t="s">
        <v>207</v>
      </c>
      <c r="D1003" s="16">
        <v>327</v>
      </c>
    </row>
    <row r="1004" spans="1:4" x14ac:dyDescent="0.25">
      <c r="A1004" s="2">
        <v>44103</v>
      </c>
      <c r="B1004">
        <v>2002</v>
      </c>
      <c r="C1004" t="s">
        <v>214</v>
      </c>
      <c r="D1004" s="16">
        <v>251</v>
      </c>
    </row>
    <row r="1005" spans="1:4" x14ac:dyDescent="0.25">
      <c r="A1005" s="2">
        <v>44104</v>
      </c>
      <c r="B1005">
        <v>2003</v>
      </c>
      <c r="C1005" t="s">
        <v>204</v>
      </c>
      <c r="D1005" s="16">
        <v>412</v>
      </c>
    </row>
    <row r="1006" spans="1:4" x14ac:dyDescent="0.25">
      <c r="A1006" s="2">
        <v>44105</v>
      </c>
      <c r="B1006">
        <v>2004</v>
      </c>
      <c r="C1006" t="s">
        <v>62</v>
      </c>
      <c r="D1006" s="16">
        <v>338</v>
      </c>
    </row>
    <row r="1007" spans="1:4" x14ac:dyDescent="0.25">
      <c r="A1007" s="2">
        <v>44106</v>
      </c>
      <c r="B1007">
        <v>2005</v>
      </c>
      <c r="C1007" t="s">
        <v>109</v>
      </c>
      <c r="D1007" s="16">
        <v>163</v>
      </c>
    </row>
    <row r="1008" spans="1:4" x14ac:dyDescent="0.25">
      <c r="A1008" s="2">
        <v>44107</v>
      </c>
      <c r="B1008">
        <v>2006</v>
      </c>
      <c r="C1008" t="s">
        <v>190</v>
      </c>
      <c r="D1008" s="16">
        <v>180</v>
      </c>
    </row>
    <row r="1009" spans="1:4" x14ac:dyDescent="0.25">
      <c r="A1009" s="2">
        <v>44108</v>
      </c>
      <c r="B1009">
        <v>2007</v>
      </c>
      <c r="C1009" t="s">
        <v>18</v>
      </c>
      <c r="D1009" s="16">
        <v>160</v>
      </c>
    </row>
    <row r="1010" spans="1:4" x14ac:dyDescent="0.25">
      <c r="A1010" s="2">
        <v>44109</v>
      </c>
      <c r="B1010">
        <v>2008</v>
      </c>
      <c r="C1010" t="s">
        <v>66</v>
      </c>
      <c r="D1010" s="16">
        <v>352</v>
      </c>
    </row>
    <row r="1011" spans="1:4" x14ac:dyDescent="0.25">
      <c r="A1011" s="2">
        <v>44110</v>
      </c>
      <c r="B1011">
        <v>2009</v>
      </c>
      <c r="C1011" t="s">
        <v>201</v>
      </c>
      <c r="D1011" s="16">
        <v>394</v>
      </c>
    </row>
    <row r="1012" spans="1:4" x14ac:dyDescent="0.25">
      <c r="A1012" s="2">
        <v>44111</v>
      </c>
      <c r="B1012">
        <v>2010</v>
      </c>
      <c r="C1012" t="s">
        <v>206</v>
      </c>
      <c r="D1012" s="16">
        <v>213</v>
      </c>
    </row>
    <row r="1013" spans="1:4" x14ac:dyDescent="0.25">
      <c r="A1013" s="2">
        <v>44112</v>
      </c>
      <c r="B1013">
        <v>2011</v>
      </c>
      <c r="C1013" t="s">
        <v>278</v>
      </c>
      <c r="D1013" s="16">
        <v>361</v>
      </c>
    </row>
    <row r="1014" spans="1:4" x14ac:dyDescent="0.25">
      <c r="A1014" s="2">
        <v>44113</v>
      </c>
      <c r="B1014">
        <v>2012</v>
      </c>
      <c r="C1014" t="s">
        <v>261</v>
      </c>
      <c r="D1014" s="16">
        <v>244</v>
      </c>
    </row>
    <row r="1015" spans="1:4" x14ac:dyDescent="0.25">
      <c r="A1015" s="2">
        <v>44114</v>
      </c>
      <c r="B1015">
        <v>2013</v>
      </c>
      <c r="C1015" t="s">
        <v>124</v>
      </c>
      <c r="D1015" s="16">
        <v>117</v>
      </c>
    </row>
    <row r="1016" spans="1:4" x14ac:dyDescent="0.25">
      <c r="A1016" s="2">
        <v>44115</v>
      </c>
      <c r="B1016">
        <v>2014</v>
      </c>
      <c r="C1016" t="s">
        <v>146</v>
      </c>
      <c r="D1016" s="16">
        <v>155</v>
      </c>
    </row>
    <row r="1017" spans="1:4" x14ac:dyDescent="0.25">
      <c r="A1017" s="2">
        <v>44116</v>
      </c>
      <c r="B1017">
        <v>2015</v>
      </c>
      <c r="C1017" t="s">
        <v>55</v>
      </c>
      <c r="D1017" s="16">
        <v>303</v>
      </c>
    </row>
    <row r="1018" spans="1:4" x14ac:dyDescent="0.25">
      <c r="A1018" s="2">
        <v>44117</v>
      </c>
      <c r="B1018">
        <v>2016</v>
      </c>
      <c r="C1018" t="s">
        <v>152</v>
      </c>
      <c r="D1018" s="16">
        <v>449</v>
      </c>
    </row>
    <row r="1019" spans="1:4" x14ac:dyDescent="0.25">
      <c r="A1019" s="2">
        <v>44118</v>
      </c>
      <c r="B1019">
        <v>2017</v>
      </c>
      <c r="C1019" t="s">
        <v>56</v>
      </c>
      <c r="D1019" s="16">
        <v>414</v>
      </c>
    </row>
    <row r="1020" spans="1:4" x14ac:dyDescent="0.25">
      <c r="A1020" s="2">
        <v>44119</v>
      </c>
      <c r="B1020">
        <v>2018</v>
      </c>
      <c r="C1020" t="s">
        <v>200</v>
      </c>
      <c r="D1020" s="16">
        <v>376</v>
      </c>
    </row>
    <row r="1021" spans="1:4" x14ac:dyDescent="0.25">
      <c r="A1021" s="2">
        <v>44120</v>
      </c>
      <c r="B1021">
        <v>2019</v>
      </c>
      <c r="C1021" t="s">
        <v>53</v>
      </c>
      <c r="D1021" s="16">
        <v>123</v>
      </c>
    </row>
    <row r="1022" spans="1:4" x14ac:dyDescent="0.25">
      <c r="A1022" s="2">
        <v>44121</v>
      </c>
      <c r="B1022">
        <v>2020</v>
      </c>
      <c r="C1022" t="s">
        <v>104</v>
      </c>
      <c r="D1022" s="16">
        <v>239</v>
      </c>
    </row>
    <row r="1023" spans="1:4" x14ac:dyDescent="0.25">
      <c r="A1023" s="2">
        <v>44122</v>
      </c>
      <c r="B1023">
        <v>2021</v>
      </c>
      <c r="C1023" t="s">
        <v>52</v>
      </c>
      <c r="D1023" s="16">
        <v>159</v>
      </c>
    </row>
    <row r="1024" spans="1:4" x14ac:dyDescent="0.25">
      <c r="A1024" s="2">
        <v>44123</v>
      </c>
      <c r="B1024">
        <v>2022</v>
      </c>
      <c r="C1024" t="s">
        <v>153</v>
      </c>
      <c r="D1024" s="16">
        <v>125</v>
      </c>
    </row>
    <row r="1025" spans="1:4" x14ac:dyDescent="0.25">
      <c r="A1025" s="2">
        <v>44124</v>
      </c>
      <c r="B1025">
        <v>2023</v>
      </c>
      <c r="C1025" t="s">
        <v>116</v>
      </c>
      <c r="D1025" s="16">
        <v>154</v>
      </c>
    </row>
    <row r="1026" spans="1:4" x14ac:dyDescent="0.25">
      <c r="A1026" s="2">
        <v>44125</v>
      </c>
      <c r="B1026">
        <v>2024</v>
      </c>
      <c r="C1026" t="s">
        <v>111</v>
      </c>
      <c r="D1026" s="16">
        <v>116</v>
      </c>
    </row>
    <row r="1027" spans="1:4" x14ac:dyDescent="0.25">
      <c r="A1027" s="2">
        <v>44126</v>
      </c>
      <c r="B1027">
        <v>2025</v>
      </c>
      <c r="C1027" t="s">
        <v>20</v>
      </c>
      <c r="D1027" s="16">
        <v>138</v>
      </c>
    </row>
    <row r="1028" spans="1:4" x14ac:dyDescent="0.25">
      <c r="A1028" s="2">
        <v>44127</v>
      </c>
      <c r="B1028">
        <v>2026</v>
      </c>
      <c r="C1028" t="s">
        <v>250</v>
      </c>
      <c r="D1028" s="16">
        <v>111</v>
      </c>
    </row>
    <row r="1029" spans="1:4" x14ac:dyDescent="0.25">
      <c r="A1029" s="2">
        <v>44128</v>
      </c>
      <c r="B1029">
        <v>2027</v>
      </c>
      <c r="C1029" t="s">
        <v>99</v>
      </c>
      <c r="D1029" s="16">
        <v>231</v>
      </c>
    </row>
    <row r="1030" spans="1:4" x14ac:dyDescent="0.25">
      <c r="A1030" s="2">
        <v>44129</v>
      </c>
      <c r="B1030">
        <v>2028</v>
      </c>
      <c r="C1030" t="s">
        <v>230</v>
      </c>
      <c r="D1030" s="16">
        <v>143</v>
      </c>
    </row>
    <row r="1031" spans="1:4" x14ac:dyDescent="0.25">
      <c r="A1031" s="2">
        <v>44130</v>
      </c>
      <c r="B1031">
        <v>2029</v>
      </c>
      <c r="C1031" t="s">
        <v>114</v>
      </c>
      <c r="D1031" s="16">
        <v>338</v>
      </c>
    </row>
    <row r="1032" spans="1:4" x14ac:dyDescent="0.25">
      <c r="A1032" s="2">
        <v>44131</v>
      </c>
      <c r="B1032">
        <v>2030</v>
      </c>
      <c r="C1032" t="s">
        <v>242</v>
      </c>
      <c r="D1032" s="16">
        <v>397</v>
      </c>
    </row>
    <row r="1033" spans="1:4" x14ac:dyDescent="0.25">
      <c r="A1033" s="2">
        <v>44132</v>
      </c>
      <c r="B1033">
        <v>2031</v>
      </c>
      <c r="C1033" t="s">
        <v>76</v>
      </c>
      <c r="D1033" s="16">
        <v>122</v>
      </c>
    </row>
    <row r="1034" spans="1:4" x14ac:dyDescent="0.25">
      <c r="A1034" s="2">
        <v>44133</v>
      </c>
      <c r="B1034">
        <v>2032</v>
      </c>
      <c r="C1034" t="s">
        <v>288</v>
      </c>
      <c r="D1034" s="16">
        <v>288</v>
      </c>
    </row>
    <row r="1035" spans="1:4" x14ac:dyDescent="0.25">
      <c r="A1035" s="2">
        <v>44134</v>
      </c>
      <c r="B1035">
        <v>2033</v>
      </c>
      <c r="C1035" t="s">
        <v>62</v>
      </c>
      <c r="D1035" s="16">
        <v>426</v>
      </c>
    </row>
    <row r="1036" spans="1:4" x14ac:dyDescent="0.25">
      <c r="A1036" s="2">
        <v>44135</v>
      </c>
      <c r="B1036">
        <v>2034</v>
      </c>
      <c r="C1036" t="s">
        <v>117</v>
      </c>
      <c r="D1036" s="16">
        <v>342</v>
      </c>
    </row>
    <row r="1037" spans="1:4" x14ac:dyDescent="0.25">
      <c r="A1037" s="2">
        <v>44136</v>
      </c>
      <c r="B1037">
        <v>2035</v>
      </c>
      <c r="C1037" t="s">
        <v>204</v>
      </c>
      <c r="D1037" s="16">
        <v>115</v>
      </c>
    </row>
    <row r="1038" spans="1:4" x14ac:dyDescent="0.25">
      <c r="A1038" s="2">
        <v>44137</v>
      </c>
      <c r="B1038">
        <v>2036</v>
      </c>
      <c r="C1038" t="s">
        <v>212</v>
      </c>
      <c r="D1038" s="16">
        <v>342</v>
      </c>
    </row>
    <row r="1039" spans="1:4" x14ac:dyDescent="0.25">
      <c r="A1039" s="2">
        <v>44138</v>
      </c>
      <c r="B1039">
        <v>2037</v>
      </c>
      <c r="C1039" t="s">
        <v>264</v>
      </c>
      <c r="D1039" s="16">
        <v>381</v>
      </c>
    </row>
    <row r="1040" spans="1:4" x14ac:dyDescent="0.25">
      <c r="A1040" s="2">
        <v>44139</v>
      </c>
      <c r="B1040">
        <v>2038</v>
      </c>
      <c r="C1040" t="s">
        <v>168</v>
      </c>
      <c r="D1040" s="16">
        <v>109</v>
      </c>
    </row>
    <row r="1041" spans="1:4" x14ac:dyDescent="0.25">
      <c r="A1041" s="2">
        <v>44140</v>
      </c>
      <c r="B1041">
        <v>2039</v>
      </c>
      <c r="C1041" t="s">
        <v>269</v>
      </c>
      <c r="D1041" s="16">
        <v>271</v>
      </c>
    </row>
    <row r="1042" spans="1:4" x14ac:dyDescent="0.25">
      <c r="A1042" s="2">
        <v>44141</v>
      </c>
      <c r="B1042">
        <v>2040</v>
      </c>
      <c r="C1042" t="s">
        <v>53</v>
      </c>
      <c r="D1042" s="16">
        <v>393</v>
      </c>
    </row>
    <row r="1043" spans="1:4" x14ac:dyDescent="0.25">
      <c r="A1043" s="2">
        <v>44142</v>
      </c>
      <c r="B1043">
        <v>2041</v>
      </c>
      <c r="C1043" t="s">
        <v>137</v>
      </c>
      <c r="D1043" s="16">
        <v>169</v>
      </c>
    </row>
    <row r="1044" spans="1:4" x14ac:dyDescent="0.25">
      <c r="A1044" s="2">
        <v>44143</v>
      </c>
      <c r="B1044">
        <v>2042</v>
      </c>
      <c r="C1044" t="s">
        <v>206</v>
      </c>
      <c r="D1044" s="16">
        <v>140</v>
      </c>
    </row>
    <row r="1045" spans="1:4" x14ac:dyDescent="0.25">
      <c r="A1045" s="2">
        <v>44144</v>
      </c>
      <c r="B1045">
        <v>2043</v>
      </c>
      <c r="C1045" t="s">
        <v>60</v>
      </c>
      <c r="D1045" s="16">
        <v>402</v>
      </c>
    </row>
    <row r="1046" spans="1:4" x14ac:dyDescent="0.25">
      <c r="A1046" s="2">
        <v>44145</v>
      </c>
      <c r="B1046">
        <v>2044</v>
      </c>
      <c r="C1046" t="s">
        <v>270</v>
      </c>
      <c r="D1046" s="16">
        <v>316</v>
      </c>
    </row>
    <row r="1047" spans="1:4" x14ac:dyDescent="0.25">
      <c r="A1047" s="2">
        <v>44146</v>
      </c>
      <c r="B1047">
        <v>2045</v>
      </c>
      <c r="C1047" t="s">
        <v>62</v>
      </c>
      <c r="D1047" s="16">
        <v>130</v>
      </c>
    </row>
    <row r="1048" spans="1:4" x14ac:dyDescent="0.25">
      <c r="A1048" s="2">
        <v>44147</v>
      </c>
      <c r="B1048">
        <v>2046</v>
      </c>
      <c r="C1048" t="s">
        <v>84</v>
      </c>
      <c r="D1048" s="16">
        <v>328</v>
      </c>
    </row>
    <row r="1049" spans="1:4" x14ac:dyDescent="0.25">
      <c r="A1049" s="2">
        <v>44148</v>
      </c>
      <c r="B1049">
        <v>2047</v>
      </c>
      <c r="C1049" t="s">
        <v>40</v>
      </c>
      <c r="D1049" s="16">
        <v>350</v>
      </c>
    </row>
    <row r="1050" spans="1:4" x14ac:dyDescent="0.25">
      <c r="A1050" s="2">
        <v>44149</v>
      </c>
      <c r="B1050">
        <v>2048</v>
      </c>
      <c r="C1050" t="s">
        <v>43</v>
      </c>
      <c r="D1050" s="16">
        <v>370</v>
      </c>
    </row>
    <row r="1051" spans="1:4" x14ac:dyDescent="0.25">
      <c r="A1051" s="2">
        <v>44150</v>
      </c>
      <c r="B1051">
        <v>2049</v>
      </c>
      <c r="C1051" t="s">
        <v>61</v>
      </c>
      <c r="D1051" s="16">
        <v>351</v>
      </c>
    </row>
    <row r="1052" spans="1:4" x14ac:dyDescent="0.25">
      <c r="A1052" s="2">
        <v>44151</v>
      </c>
      <c r="B1052">
        <v>2050</v>
      </c>
      <c r="C1052" t="s">
        <v>288</v>
      </c>
      <c r="D1052" s="16">
        <v>341</v>
      </c>
    </row>
    <row r="1053" spans="1:4" x14ac:dyDescent="0.25">
      <c r="A1053" s="2">
        <v>44152</v>
      </c>
      <c r="B1053">
        <v>2051</v>
      </c>
      <c r="C1053" t="s">
        <v>203</v>
      </c>
      <c r="D1053" s="16">
        <v>276</v>
      </c>
    </row>
    <row r="1054" spans="1:4" x14ac:dyDescent="0.25">
      <c r="A1054" s="2">
        <v>44153</v>
      </c>
      <c r="B1054">
        <v>2052</v>
      </c>
      <c r="C1054" t="s">
        <v>261</v>
      </c>
      <c r="D1054" s="16">
        <v>127</v>
      </c>
    </row>
    <row r="1055" spans="1:4" x14ac:dyDescent="0.25">
      <c r="A1055" s="2">
        <v>44154</v>
      </c>
      <c r="B1055">
        <v>2053</v>
      </c>
      <c r="C1055" t="s">
        <v>130</v>
      </c>
      <c r="D1055" s="16">
        <v>209</v>
      </c>
    </row>
    <row r="1056" spans="1:4" x14ac:dyDescent="0.25">
      <c r="A1056" s="2">
        <v>44155</v>
      </c>
      <c r="B1056">
        <v>2054</v>
      </c>
      <c r="C1056" t="s">
        <v>294</v>
      </c>
      <c r="D1056" s="16">
        <v>428</v>
      </c>
    </row>
    <row r="1057" spans="1:4" x14ac:dyDescent="0.25">
      <c r="A1057" s="2">
        <v>44156</v>
      </c>
      <c r="B1057">
        <v>2055</v>
      </c>
      <c r="C1057" t="s">
        <v>75</v>
      </c>
      <c r="D1057" s="16">
        <v>135</v>
      </c>
    </row>
    <row r="1058" spans="1:4" x14ac:dyDescent="0.25">
      <c r="A1058" s="2">
        <v>44157</v>
      </c>
      <c r="B1058">
        <v>2056</v>
      </c>
      <c r="C1058" t="s">
        <v>229</v>
      </c>
      <c r="D1058" s="16">
        <v>393</v>
      </c>
    </row>
    <row r="1059" spans="1:4" x14ac:dyDescent="0.25">
      <c r="A1059" s="2">
        <v>44158</v>
      </c>
      <c r="B1059">
        <v>2057</v>
      </c>
      <c r="C1059" t="s">
        <v>101</v>
      </c>
      <c r="D1059" s="16">
        <v>444</v>
      </c>
    </row>
    <row r="1060" spans="1:4" x14ac:dyDescent="0.25">
      <c r="A1060" s="2">
        <v>44159</v>
      </c>
      <c r="B1060">
        <v>2058</v>
      </c>
      <c r="C1060" t="s">
        <v>261</v>
      </c>
      <c r="D1060" s="16">
        <v>293</v>
      </c>
    </row>
    <row r="1061" spans="1:4" x14ac:dyDescent="0.25">
      <c r="A1061" s="2">
        <v>44160</v>
      </c>
      <c r="B1061">
        <v>2059</v>
      </c>
      <c r="C1061" t="s">
        <v>293</v>
      </c>
      <c r="D1061" s="16">
        <v>186</v>
      </c>
    </row>
    <row r="1062" spans="1:4" x14ac:dyDescent="0.25">
      <c r="A1062" s="2">
        <v>44161</v>
      </c>
      <c r="B1062">
        <v>2060</v>
      </c>
      <c r="C1062" t="s">
        <v>69</v>
      </c>
      <c r="D1062" s="16">
        <v>149</v>
      </c>
    </row>
    <row r="1063" spans="1:4" x14ac:dyDescent="0.25">
      <c r="A1063" s="2">
        <v>44162</v>
      </c>
      <c r="B1063">
        <v>2061</v>
      </c>
      <c r="C1063" t="s">
        <v>68</v>
      </c>
      <c r="D1063" s="16">
        <v>273</v>
      </c>
    </row>
    <row r="1064" spans="1:4" x14ac:dyDescent="0.25">
      <c r="A1064" s="2">
        <v>44163</v>
      </c>
      <c r="B1064">
        <v>2062</v>
      </c>
      <c r="C1064" t="s">
        <v>137</v>
      </c>
      <c r="D1064" s="16">
        <v>174</v>
      </c>
    </row>
    <row r="1065" spans="1:4" x14ac:dyDescent="0.25">
      <c r="A1065" s="2">
        <v>44164</v>
      </c>
      <c r="B1065">
        <v>2063</v>
      </c>
      <c r="C1065" t="s">
        <v>233</v>
      </c>
      <c r="D1065" s="16">
        <v>406</v>
      </c>
    </row>
    <row r="1066" spans="1:4" x14ac:dyDescent="0.25">
      <c r="A1066" s="2">
        <v>44165</v>
      </c>
      <c r="B1066">
        <v>2064</v>
      </c>
      <c r="C1066" t="s">
        <v>239</v>
      </c>
      <c r="D1066" s="16">
        <v>201</v>
      </c>
    </row>
    <row r="1067" spans="1:4" x14ac:dyDescent="0.25">
      <c r="A1067" s="2">
        <v>44166</v>
      </c>
      <c r="B1067">
        <v>2065</v>
      </c>
      <c r="C1067" t="s">
        <v>202</v>
      </c>
      <c r="D1067" s="16">
        <v>338</v>
      </c>
    </row>
    <row r="1068" spans="1:4" x14ac:dyDescent="0.25">
      <c r="A1068" s="2">
        <v>44167</v>
      </c>
      <c r="B1068">
        <v>2066</v>
      </c>
      <c r="C1068" t="s">
        <v>79</v>
      </c>
      <c r="D1068" s="16">
        <v>159</v>
      </c>
    </row>
    <row r="1069" spans="1:4" x14ac:dyDescent="0.25">
      <c r="A1069" s="2">
        <v>44168</v>
      </c>
      <c r="B1069">
        <v>2067</v>
      </c>
      <c r="C1069" t="s">
        <v>303</v>
      </c>
      <c r="D1069" s="16">
        <v>299</v>
      </c>
    </row>
    <row r="1070" spans="1:4" x14ac:dyDescent="0.25">
      <c r="A1070" s="2">
        <v>44169</v>
      </c>
      <c r="B1070">
        <v>2068</v>
      </c>
      <c r="C1070" t="s">
        <v>253</v>
      </c>
      <c r="D1070" s="16">
        <v>396</v>
      </c>
    </row>
    <row r="1071" spans="1:4" x14ac:dyDescent="0.25">
      <c r="A1071" s="2">
        <v>44170</v>
      </c>
      <c r="B1071">
        <v>2069</v>
      </c>
      <c r="C1071" t="s">
        <v>260</v>
      </c>
      <c r="D1071" s="16">
        <v>145</v>
      </c>
    </row>
    <row r="1072" spans="1:4" x14ac:dyDescent="0.25">
      <c r="A1072" s="2">
        <v>44171</v>
      </c>
      <c r="B1072">
        <v>2070</v>
      </c>
      <c r="C1072" t="s">
        <v>159</v>
      </c>
      <c r="D1072" s="16">
        <v>100</v>
      </c>
    </row>
    <row r="1073" spans="1:4" x14ac:dyDescent="0.25">
      <c r="A1073" s="2">
        <v>44172</v>
      </c>
      <c r="B1073">
        <v>2071</v>
      </c>
      <c r="C1073" t="s">
        <v>97</v>
      </c>
      <c r="D1073" s="16">
        <v>139</v>
      </c>
    </row>
    <row r="1074" spans="1:4" x14ac:dyDescent="0.25">
      <c r="A1074" s="2">
        <v>44173</v>
      </c>
      <c r="B1074">
        <v>2072</v>
      </c>
      <c r="C1074" t="s">
        <v>46</v>
      </c>
      <c r="D1074" s="16">
        <v>185</v>
      </c>
    </row>
    <row r="1075" spans="1:4" x14ac:dyDescent="0.25">
      <c r="A1075" s="2">
        <v>44174</v>
      </c>
      <c r="B1075">
        <v>2073</v>
      </c>
      <c r="C1075" t="s">
        <v>281</v>
      </c>
      <c r="D1075" s="16">
        <v>210</v>
      </c>
    </row>
    <row r="1076" spans="1:4" x14ac:dyDescent="0.25">
      <c r="A1076" s="2">
        <v>44175</v>
      </c>
      <c r="B1076">
        <v>2074</v>
      </c>
      <c r="C1076" t="s">
        <v>116</v>
      </c>
      <c r="D1076" s="16">
        <v>425</v>
      </c>
    </row>
    <row r="1077" spans="1:4" x14ac:dyDescent="0.25">
      <c r="A1077" s="2">
        <v>44176</v>
      </c>
      <c r="B1077">
        <v>2075</v>
      </c>
      <c r="C1077" t="s">
        <v>126</v>
      </c>
      <c r="D1077" s="16">
        <v>157</v>
      </c>
    </row>
    <row r="1078" spans="1:4" x14ac:dyDescent="0.25">
      <c r="A1078" s="2">
        <v>44177</v>
      </c>
      <c r="B1078">
        <v>2076</v>
      </c>
      <c r="C1078" t="s">
        <v>214</v>
      </c>
      <c r="D1078" s="16">
        <v>213</v>
      </c>
    </row>
    <row r="1079" spans="1:4" x14ac:dyDescent="0.25">
      <c r="A1079" s="2">
        <v>44178</v>
      </c>
      <c r="B1079">
        <v>2077</v>
      </c>
      <c r="C1079" t="s">
        <v>160</v>
      </c>
      <c r="D1079" s="16">
        <v>181</v>
      </c>
    </row>
    <row r="1080" spans="1:4" x14ac:dyDescent="0.25">
      <c r="A1080" s="2">
        <v>44179</v>
      </c>
      <c r="B1080">
        <v>2078</v>
      </c>
      <c r="C1080" t="s">
        <v>195</v>
      </c>
      <c r="D1080" s="16">
        <v>207</v>
      </c>
    </row>
    <row r="1081" spans="1:4" x14ac:dyDescent="0.25">
      <c r="A1081" s="2">
        <v>44180</v>
      </c>
      <c r="B1081">
        <v>2079</v>
      </c>
      <c r="C1081" t="s">
        <v>95</v>
      </c>
      <c r="D1081" s="16">
        <v>357</v>
      </c>
    </row>
    <row r="1082" spans="1:4" x14ac:dyDescent="0.25">
      <c r="A1082" s="2">
        <v>44181</v>
      </c>
      <c r="B1082">
        <v>2080</v>
      </c>
      <c r="C1082" t="s">
        <v>120</v>
      </c>
      <c r="D1082" s="16">
        <v>272</v>
      </c>
    </row>
    <row r="1083" spans="1:4" x14ac:dyDescent="0.25">
      <c r="A1083" s="2">
        <v>44182</v>
      </c>
      <c r="B1083">
        <v>2081</v>
      </c>
      <c r="C1083" t="s">
        <v>210</v>
      </c>
      <c r="D1083" s="16">
        <v>267</v>
      </c>
    </row>
    <row r="1084" spans="1:4" x14ac:dyDescent="0.25">
      <c r="A1084" s="2">
        <v>44183</v>
      </c>
      <c r="B1084">
        <v>2082</v>
      </c>
      <c r="C1084" t="s">
        <v>85</v>
      </c>
      <c r="D1084" s="16">
        <v>274</v>
      </c>
    </row>
    <row r="1085" spans="1:4" x14ac:dyDescent="0.25">
      <c r="A1085" s="2">
        <v>44184</v>
      </c>
      <c r="B1085">
        <v>2083</v>
      </c>
      <c r="C1085" t="s">
        <v>154</v>
      </c>
      <c r="D1085" s="16">
        <v>328</v>
      </c>
    </row>
    <row r="1086" spans="1:4" x14ac:dyDescent="0.25">
      <c r="A1086" s="2">
        <v>44185</v>
      </c>
      <c r="B1086">
        <v>2084</v>
      </c>
      <c r="C1086" t="s">
        <v>94</v>
      </c>
      <c r="D1086" s="16">
        <v>377</v>
      </c>
    </row>
    <row r="1087" spans="1:4" x14ac:dyDescent="0.25">
      <c r="A1087" s="2">
        <v>44186</v>
      </c>
      <c r="B1087">
        <v>2085</v>
      </c>
      <c r="C1087" t="s">
        <v>173</v>
      </c>
      <c r="D1087" s="16">
        <v>183</v>
      </c>
    </row>
    <row r="1088" spans="1:4" x14ac:dyDescent="0.25">
      <c r="A1088" s="2">
        <v>44187</v>
      </c>
      <c r="B1088">
        <v>2086</v>
      </c>
      <c r="C1088" t="s">
        <v>50</v>
      </c>
      <c r="D1088" s="16">
        <v>249</v>
      </c>
    </row>
    <row r="1089" spans="1:4" x14ac:dyDescent="0.25">
      <c r="A1089" s="2">
        <v>44188</v>
      </c>
      <c r="B1089">
        <v>2087</v>
      </c>
      <c r="C1089" t="s">
        <v>304</v>
      </c>
      <c r="D1089" s="16">
        <v>121</v>
      </c>
    </row>
    <row r="1090" spans="1:4" x14ac:dyDescent="0.25">
      <c r="A1090" s="2">
        <v>44189</v>
      </c>
      <c r="B1090">
        <v>2088</v>
      </c>
      <c r="C1090" t="s">
        <v>210</v>
      </c>
      <c r="D1090" s="16">
        <v>118</v>
      </c>
    </row>
    <row r="1091" spans="1:4" x14ac:dyDescent="0.25">
      <c r="A1091" s="2">
        <v>44190</v>
      </c>
      <c r="B1091">
        <v>2089</v>
      </c>
      <c r="C1091" t="s">
        <v>18</v>
      </c>
      <c r="D1091" s="16">
        <v>340</v>
      </c>
    </row>
    <row r="1092" spans="1:4" x14ac:dyDescent="0.25">
      <c r="A1092" s="2">
        <v>44191</v>
      </c>
      <c r="B1092">
        <v>2090</v>
      </c>
      <c r="C1092" t="s">
        <v>305</v>
      </c>
      <c r="D1092" s="16">
        <v>391</v>
      </c>
    </row>
    <row r="1093" spans="1:4" x14ac:dyDescent="0.25">
      <c r="A1093" s="2">
        <v>44192</v>
      </c>
      <c r="B1093">
        <v>2091</v>
      </c>
      <c r="C1093" t="s">
        <v>91</v>
      </c>
      <c r="D1093" s="16">
        <v>268</v>
      </c>
    </row>
    <row r="1094" spans="1:4" x14ac:dyDescent="0.25">
      <c r="A1094" s="2">
        <v>44193</v>
      </c>
      <c r="B1094">
        <v>2092</v>
      </c>
      <c r="C1094" t="s">
        <v>250</v>
      </c>
      <c r="D1094" s="16">
        <v>209</v>
      </c>
    </row>
    <row r="1095" spans="1:4" x14ac:dyDescent="0.25">
      <c r="A1095" s="2">
        <v>44194</v>
      </c>
      <c r="B1095">
        <v>2093</v>
      </c>
      <c r="C1095" t="s">
        <v>95</v>
      </c>
      <c r="D1095" s="16">
        <v>393</v>
      </c>
    </row>
    <row r="1096" spans="1:4" x14ac:dyDescent="0.25">
      <c r="A1096" s="2">
        <v>44195</v>
      </c>
      <c r="B1096">
        <v>2094</v>
      </c>
      <c r="C1096" t="s">
        <v>78</v>
      </c>
      <c r="D1096" s="16">
        <v>236</v>
      </c>
    </row>
    <row r="1097" spans="1:4" x14ac:dyDescent="0.25">
      <c r="A1097" s="2">
        <v>44196</v>
      </c>
      <c r="B1097">
        <v>2095</v>
      </c>
      <c r="C1097" t="s">
        <v>291</v>
      </c>
      <c r="D1097" s="16">
        <v>152</v>
      </c>
    </row>
  </sheetData>
  <autoFilter ref="A1:D1" xr:uid="{4BD6595F-2571-4691-8542-791123D52424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25917-6BA7-46D4-9E2A-010C5BD95DB7}">
  <dimension ref="A5:AL9"/>
  <sheetViews>
    <sheetView showGridLines="0" workbookViewId="0">
      <pane xSplit="1" topLeftCell="Q1" activePane="topRight" state="frozen"/>
      <selection pane="topRight" activeCell="AH15" sqref="AH15"/>
    </sheetView>
  </sheetViews>
  <sheetFormatPr defaultRowHeight="15" outlineLevelCol="1" x14ac:dyDescent="0.25"/>
  <cols>
    <col min="1" max="1" width="24.7109375" bestFit="1" customWidth="1"/>
    <col min="2" max="25" width="11" hidden="1" customWidth="1" outlineLevel="1"/>
    <col min="26" max="26" width="11" bestFit="1" customWidth="1" collapsed="1"/>
    <col min="27" max="38" width="11" bestFit="1" customWidth="1"/>
  </cols>
  <sheetData>
    <row r="5" spans="1:38" x14ac:dyDescent="0.25">
      <c r="A5" s="77"/>
      <c r="B5" s="78" t="s">
        <v>314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 t="s">
        <v>314</v>
      </c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83"/>
    </row>
    <row r="6" spans="1:38" x14ac:dyDescent="0.25">
      <c r="A6" s="79"/>
      <c r="B6" s="80">
        <v>43101</v>
      </c>
      <c r="C6" s="80">
        <v>43132</v>
      </c>
      <c r="D6" s="80">
        <v>43160</v>
      </c>
      <c r="E6" s="80">
        <v>43191</v>
      </c>
      <c r="F6" s="80">
        <v>43221</v>
      </c>
      <c r="G6" s="80">
        <v>43252</v>
      </c>
      <c r="H6" s="80">
        <v>43282</v>
      </c>
      <c r="I6" s="80">
        <v>43313</v>
      </c>
      <c r="J6" s="80">
        <v>43344</v>
      </c>
      <c r="K6" s="80">
        <v>43374</v>
      </c>
      <c r="L6" s="80">
        <v>43405</v>
      </c>
      <c r="M6" s="80">
        <v>43435</v>
      </c>
      <c r="N6" s="80">
        <v>43466</v>
      </c>
      <c r="O6" s="80">
        <v>43497</v>
      </c>
      <c r="P6" s="80">
        <v>43525</v>
      </c>
      <c r="Q6" s="80">
        <v>43556</v>
      </c>
      <c r="R6" s="80">
        <v>43586</v>
      </c>
      <c r="S6" s="80">
        <v>43617</v>
      </c>
      <c r="T6" s="80">
        <v>43647</v>
      </c>
      <c r="U6" s="80">
        <v>43678</v>
      </c>
      <c r="V6" s="80">
        <v>43709</v>
      </c>
      <c r="W6" s="80">
        <v>43739</v>
      </c>
      <c r="X6" s="80">
        <v>43770</v>
      </c>
      <c r="Y6" s="80">
        <v>43800</v>
      </c>
      <c r="Z6" s="80">
        <v>43831</v>
      </c>
      <c r="AA6" s="80">
        <v>43862</v>
      </c>
      <c r="AB6" s="80">
        <v>43891</v>
      </c>
      <c r="AC6" s="80">
        <v>43922</v>
      </c>
      <c r="AD6" s="80">
        <v>43952</v>
      </c>
      <c r="AE6" s="80">
        <v>43983</v>
      </c>
      <c r="AF6" s="80">
        <v>44013</v>
      </c>
      <c r="AG6" s="80">
        <v>44044</v>
      </c>
      <c r="AH6" s="80">
        <v>44075</v>
      </c>
      <c r="AI6" s="80">
        <v>44105</v>
      </c>
      <c r="AJ6" s="80">
        <v>44136</v>
      </c>
      <c r="AK6" s="80">
        <v>44166</v>
      </c>
      <c r="AL6" s="84" t="s">
        <v>7</v>
      </c>
    </row>
    <row r="7" spans="1:38" x14ac:dyDescent="0.25">
      <c r="A7" s="23" t="s">
        <v>6</v>
      </c>
      <c r="B7" s="81">
        <v>10</v>
      </c>
      <c r="C7" s="81">
        <v>10</v>
      </c>
      <c r="D7" s="81">
        <v>10</v>
      </c>
      <c r="E7" s="81">
        <v>10</v>
      </c>
      <c r="F7" s="81">
        <v>10</v>
      </c>
      <c r="G7" s="81">
        <v>10</v>
      </c>
      <c r="H7" s="81">
        <v>10</v>
      </c>
      <c r="I7" s="81">
        <v>10</v>
      </c>
      <c r="J7" s="81">
        <v>10</v>
      </c>
      <c r="K7" s="81">
        <v>10</v>
      </c>
      <c r="L7" s="81">
        <v>10</v>
      </c>
      <c r="M7" s="81">
        <v>10</v>
      </c>
      <c r="N7" s="81">
        <v>10</v>
      </c>
      <c r="O7" s="81">
        <v>10</v>
      </c>
      <c r="P7" s="81">
        <v>10</v>
      </c>
      <c r="Q7" s="81">
        <v>10</v>
      </c>
      <c r="R7" s="81">
        <v>10</v>
      </c>
      <c r="S7" s="81">
        <v>10</v>
      </c>
      <c r="T7" s="81">
        <v>10</v>
      </c>
      <c r="U7" s="81">
        <v>10</v>
      </c>
      <c r="V7" s="81">
        <v>10</v>
      </c>
      <c r="W7" s="81">
        <v>10</v>
      </c>
      <c r="X7" s="81">
        <v>10</v>
      </c>
      <c r="Y7" s="81">
        <v>10</v>
      </c>
      <c r="Z7" s="81">
        <v>10</v>
      </c>
      <c r="AA7" s="81">
        <v>10</v>
      </c>
      <c r="AB7" s="81">
        <v>10</v>
      </c>
      <c r="AC7" s="81">
        <v>10</v>
      </c>
      <c r="AD7" s="81">
        <v>10</v>
      </c>
      <c r="AE7" s="81">
        <v>10</v>
      </c>
      <c r="AF7" s="81">
        <v>10</v>
      </c>
      <c r="AG7" s="81">
        <v>10</v>
      </c>
      <c r="AH7" s="81">
        <v>10</v>
      </c>
      <c r="AI7" s="81">
        <v>10</v>
      </c>
      <c r="AJ7" s="81">
        <v>10</v>
      </c>
      <c r="AK7" s="81">
        <v>10</v>
      </c>
      <c r="AL7" s="85">
        <f>SUM(B7:AK7)</f>
        <v>360</v>
      </c>
    </row>
    <row r="8" spans="1:38" x14ac:dyDescent="0.25">
      <c r="A8" s="23" t="s">
        <v>313</v>
      </c>
      <c r="B8" s="82">
        <v>2000</v>
      </c>
      <c r="C8" s="82">
        <v>2000</v>
      </c>
      <c r="D8" s="82">
        <v>2000</v>
      </c>
      <c r="E8" s="82">
        <v>2000</v>
      </c>
      <c r="F8" s="82">
        <v>2000</v>
      </c>
      <c r="G8" s="82">
        <v>2000</v>
      </c>
      <c r="H8" s="82">
        <v>2000</v>
      </c>
      <c r="I8" s="82">
        <v>2000</v>
      </c>
      <c r="J8" s="82">
        <v>2000</v>
      </c>
      <c r="K8" s="82">
        <v>2000</v>
      </c>
      <c r="L8" s="82">
        <v>2000</v>
      </c>
      <c r="M8" s="82">
        <v>2000</v>
      </c>
      <c r="N8" s="82">
        <v>2000</v>
      </c>
      <c r="O8" s="82">
        <v>2000</v>
      </c>
      <c r="P8" s="82">
        <v>2000</v>
      </c>
      <c r="Q8" s="82">
        <v>2000</v>
      </c>
      <c r="R8" s="82">
        <v>2000</v>
      </c>
      <c r="S8" s="82">
        <v>2000</v>
      </c>
      <c r="T8" s="82">
        <v>2000</v>
      </c>
      <c r="U8" s="82">
        <v>2000</v>
      </c>
      <c r="V8" s="82">
        <v>2000</v>
      </c>
      <c r="W8" s="82">
        <v>2000</v>
      </c>
      <c r="X8" s="82">
        <v>2000</v>
      </c>
      <c r="Y8" s="82">
        <v>2000</v>
      </c>
      <c r="Z8" s="82">
        <v>2000</v>
      </c>
      <c r="AA8" s="82">
        <v>2000</v>
      </c>
      <c r="AB8" s="82">
        <v>2000</v>
      </c>
      <c r="AC8" s="82">
        <v>2000</v>
      </c>
      <c r="AD8" s="82">
        <v>2000</v>
      </c>
      <c r="AE8" s="82">
        <v>2000</v>
      </c>
      <c r="AF8" s="82">
        <v>2000</v>
      </c>
      <c r="AG8" s="82">
        <v>2000</v>
      </c>
      <c r="AH8" s="82">
        <v>2000</v>
      </c>
      <c r="AI8" s="82">
        <v>2000</v>
      </c>
      <c r="AJ8" s="82">
        <v>2000</v>
      </c>
      <c r="AK8" s="82">
        <v>2000</v>
      </c>
      <c r="AL8" s="85">
        <f>SUM(B8:AK8)</f>
        <v>72000</v>
      </c>
    </row>
    <row r="9" spans="1:38" x14ac:dyDescent="0.25">
      <c r="A9" s="25" t="s">
        <v>8</v>
      </c>
      <c r="B9" s="86">
        <f>B8/B7</f>
        <v>200</v>
      </c>
      <c r="C9" s="86">
        <f t="shared" ref="C9:AL9" si="0">C8/C7</f>
        <v>200</v>
      </c>
      <c r="D9" s="86">
        <f t="shared" si="0"/>
        <v>200</v>
      </c>
      <c r="E9" s="86">
        <f t="shared" si="0"/>
        <v>200</v>
      </c>
      <c r="F9" s="86">
        <f t="shared" si="0"/>
        <v>200</v>
      </c>
      <c r="G9" s="86">
        <f t="shared" si="0"/>
        <v>200</v>
      </c>
      <c r="H9" s="86">
        <f t="shared" si="0"/>
        <v>200</v>
      </c>
      <c r="I9" s="86">
        <f t="shared" si="0"/>
        <v>200</v>
      </c>
      <c r="J9" s="86">
        <f t="shared" si="0"/>
        <v>200</v>
      </c>
      <c r="K9" s="86">
        <f t="shared" si="0"/>
        <v>200</v>
      </c>
      <c r="L9" s="86">
        <f t="shared" si="0"/>
        <v>200</v>
      </c>
      <c r="M9" s="86">
        <f t="shared" si="0"/>
        <v>200</v>
      </c>
      <c r="N9" s="86">
        <f t="shared" si="0"/>
        <v>200</v>
      </c>
      <c r="O9" s="86">
        <f t="shared" si="0"/>
        <v>200</v>
      </c>
      <c r="P9" s="86">
        <f t="shared" si="0"/>
        <v>200</v>
      </c>
      <c r="Q9" s="86">
        <f t="shared" si="0"/>
        <v>200</v>
      </c>
      <c r="R9" s="86">
        <f t="shared" si="0"/>
        <v>200</v>
      </c>
      <c r="S9" s="86">
        <f t="shared" si="0"/>
        <v>200</v>
      </c>
      <c r="T9" s="86">
        <f t="shared" si="0"/>
        <v>200</v>
      </c>
      <c r="U9" s="86">
        <f t="shared" si="0"/>
        <v>200</v>
      </c>
      <c r="V9" s="86">
        <f t="shared" si="0"/>
        <v>200</v>
      </c>
      <c r="W9" s="86">
        <f t="shared" si="0"/>
        <v>200</v>
      </c>
      <c r="X9" s="86">
        <f t="shared" si="0"/>
        <v>200</v>
      </c>
      <c r="Y9" s="86">
        <f t="shared" si="0"/>
        <v>200</v>
      </c>
      <c r="Z9" s="86">
        <f t="shared" si="0"/>
        <v>200</v>
      </c>
      <c r="AA9" s="86">
        <f t="shared" si="0"/>
        <v>200</v>
      </c>
      <c r="AB9" s="86">
        <f t="shared" si="0"/>
        <v>200</v>
      </c>
      <c r="AC9" s="86">
        <f t="shared" si="0"/>
        <v>200</v>
      </c>
      <c r="AD9" s="86">
        <f t="shared" si="0"/>
        <v>200</v>
      </c>
      <c r="AE9" s="86">
        <f t="shared" si="0"/>
        <v>200</v>
      </c>
      <c r="AF9" s="86">
        <f t="shared" si="0"/>
        <v>200</v>
      </c>
      <c r="AG9" s="86">
        <f t="shared" si="0"/>
        <v>200</v>
      </c>
      <c r="AH9" s="86">
        <f t="shared" si="0"/>
        <v>200</v>
      </c>
      <c r="AI9" s="86">
        <f t="shared" si="0"/>
        <v>200</v>
      </c>
      <c r="AJ9" s="86">
        <f t="shared" si="0"/>
        <v>200</v>
      </c>
      <c r="AK9" s="86">
        <f t="shared" si="0"/>
        <v>200</v>
      </c>
      <c r="AL9" s="87">
        <f t="shared" si="0"/>
        <v>200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DF8B3F139F1A45AEE14E68E5D86AE4" ma:contentTypeVersion="9" ma:contentTypeDescription="Create a new document." ma:contentTypeScope="" ma:versionID="b114c2d739a67f83dd8de17f7fb47d38">
  <xsd:schema xmlns:xsd="http://www.w3.org/2001/XMLSchema" xmlns:xs="http://www.w3.org/2001/XMLSchema" xmlns:p="http://schemas.microsoft.com/office/2006/metadata/properties" xmlns:ns2="107c2242-4a78-43d8-862b-727a1bd96818" targetNamespace="http://schemas.microsoft.com/office/2006/metadata/properties" ma:root="true" ma:fieldsID="acf28686f0004d57acb77e3ef9863040" ns2:_="">
    <xsd:import namespace="107c2242-4a78-43d8-862b-727a1bd968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c2242-4a78-43d8-862b-727a1bd96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80454E-81A6-4D42-A68A-87E433539B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CD96A30-5D26-46C8-8E04-A80C5B3E88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4179DF-9E6A-49B4-BFE1-CC1564EA83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c2242-4a78-43d8-862b-727a1bd968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Ecommerce P&amp;L and CAC - LTV &gt;&gt;&gt;</vt:lpstr>
      <vt:lpstr>Ecommerce P&amp;L</vt:lpstr>
      <vt:lpstr>CAC &amp; LTV summary</vt:lpstr>
      <vt:lpstr>Workings&gt;&gt;&gt;</vt:lpstr>
      <vt:lpstr>Full Dataset and LTV calc</vt:lpstr>
      <vt:lpstr>CAC calcs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Corral</dc:creator>
  <cp:lastModifiedBy>Alex Corral</cp:lastModifiedBy>
  <dcterms:created xsi:type="dcterms:W3CDTF">2020-08-11T19:47:51Z</dcterms:created>
  <dcterms:modified xsi:type="dcterms:W3CDTF">2020-10-22T20:10:30Z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0x010100D9DF8B3F139F1A45AEE14E68E5D86AE4</vt:lpwstr>
  </property>
</Properties>
</file>